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8460" windowHeight="3990"/>
  </bookViews>
  <sheets>
    <sheet name="Z" sheetId="1" r:id="rId1"/>
    <sheet name="L" sheetId="3" r:id="rId2"/>
    <sheet name="K" sheetId="2" r:id="rId3"/>
  </sheets>
  <definedNames>
    <definedName name="_xlnm.Print_Area" localSheetId="2">K!$A$1:$G$558</definedName>
  </definedNames>
  <calcPr calcId="125725"/>
</workbook>
</file>

<file path=xl/calcChain.xml><?xml version="1.0" encoding="utf-8"?>
<calcChain xmlns="http://schemas.openxmlformats.org/spreadsheetml/2006/main">
  <c r="G558" i="2"/>
  <c r="G557"/>
  <c r="G556"/>
  <c r="C558"/>
  <c r="C557"/>
  <c r="C556"/>
  <c r="G526"/>
  <c r="G525"/>
  <c r="G524"/>
  <c r="C526"/>
  <c r="C525"/>
  <c r="C524"/>
  <c r="G496"/>
  <c r="G495"/>
  <c r="G494"/>
  <c r="C496"/>
  <c r="C495"/>
  <c r="C494"/>
  <c r="G464"/>
  <c r="G463"/>
  <c r="G462"/>
  <c r="C464"/>
  <c r="C463"/>
  <c r="C462"/>
  <c r="G434"/>
  <c r="G433"/>
  <c r="G432"/>
  <c r="C434"/>
  <c r="C433"/>
  <c r="C432"/>
  <c r="G402"/>
  <c r="G401"/>
  <c r="G400"/>
  <c r="C402"/>
  <c r="C401"/>
  <c r="C400"/>
  <c r="G372"/>
  <c r="G371"/>
  <c r="G370"/>
  <c r="C372"/>
  <c r="C371"/>
  <c r="C370"/>
  <c r="G340"/>
  <c r="G339"/>
  <c r="G338"/>
  <c r="C340"/>
  <c r="C339"/>
  <c r="C338"/>
  <c r="G310"/>
  <c r="G309"/>
  <c r="G308"/>
  <c r="C310"/>
  <c r="C309"/>
  <c r="C308"/>
  <c r="G278"/>
  <c r="G277"/>
  <c r="G276"/>
  <c r="C278"/>
  <c r="C277"/>
  <c r="C276"/>
  <c r="G248"/>
  <c r="G247"/>
  <c r="G246"/>
  <c r="C248"/>
  <c r="C247"/>
  <c r="C246"/>
  <c r="G216"/>
  <c r="G215"/>
  <c r="G214"/>
  <c r="C216"/>
  <c r="C215"/>
  <c r="C214"/>
  <c r="G186"/>
  <c r="G185"/>
  <c r="G184"/>
  <c r="C186"/>
  <c r="C185"/>
  <c r="C184"/>
  <c r="G154"/>
  <c r="G153"/>
  <c r="G152"/>
  <c r="C154"/>
  <c r="C153"/>
  <c r="C152"/>
  <c r="G124"/>
  <c r="G123"/>
  <c r="G122"/>
  <c r="C124"/>
  <c r="C123"/>
  <c r="C122"/>
  <c r="G92"/>
  <c r="G91"/>
  <c r="G90"/>
  <c r="C92"/>
  <c r="C91"/>
  <c r="C90"/>
  <c r="B95"/>
  <c r="F95"/>
  <c r="B96"/>
  <c r="F96"/>
  <c r="G62"/>
  <c r="G61"/>
  <c r="G60"/>
  <c r="C62"/>
  <c r="C61"/>
  <c r="C60"/>
  <c r="G30"/>
  <c r="G29"/>
  <c r="G28"/>
  <c r="C30"/>
  <c r="C29"/>
  <c r="C28"/>
  <c r="AE41" i="1"/>
  <c r="AD41"/>
  <c r="AC41"/>
  <c r="X39"/>
  <c r="Y39"/>
  <c r="Z39"/>
  <c r="AA39"/>
  <c r="AB39"/>
  <c r="W39"/>
  <c r="V39"/>
  <c r="F554" i="2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F536"/>
  <c r="B536"/>
  <c r="F504"/>
  <c r="B504"/>
  <c r="F533"/>
  <c r="B533"/>
  <c r="F501"/>
  <c r="B501"/>
  <c r="F534"/>
  <c r="B534"/>
  <c r="F502"/>
  <c r="B502"/>
  <c r="E554"/>
  <c r="A554"/>
  <c r="E553"/>
  <c r="A553"/>
  <c r="E552"/>
  <c r="A552"/>
  <c r="E551"/>
  <c r="A551"/>
  <c r="E550"/>
  <c r="A550"/>
  <c r="E549"/>
  <c r="A549"/>
  <c r="E548"/>
  <c r="A548"/>
  <c r="E547"/>
  <c r="A547"/>
  <c r="E546"/>
  <c r="A546"/>
  <c r="E545"/>
  <c r="A545"/>
  <c r="E544"/>
  <c r="A544"/>
  <c r="E543"/>
  <c r="A543"/>
  <c r="E542"/>
  <c r="A542"/>
  <c r="E541"/>
  <c r="A541"/>
  <c r="E540"/>
  <c r="A540"/>
  <c r="E539"/>
  <c r="A539"/>
  <c r="E538"/>
  <c r="A538"/>
  <c r="E537"/>
  <c r="A537"/>
  <c r="E536"/>
  <c r="A536"/>
  <c r="F532"/>
  <c r="B532"/>
  <c r="F530"/>
  <c r="B530"/>
  <c r="F529"/>
  <c r="B529"/>
  <c r="E522"/>
  <c r="A522"/>
  <c r="E521"/>
  <c r="A521"/>
  <c r="E520"/>
  <c r="A520"/>
  <c r="E519"/>
  <c r="A519"/>
  <c r="E518"/>
  <c r="A518"/>
  <c r="E517"/>
  <c r="A517"/>
  <c r="E516"/>
  <c r="A516"/>
  <c r="E515"/>
  <c r="A515"/>
  <c r="E514"/>
  <c r="A514"/>
  <c r="E513"/>
  <c r="A513"/>
  <c r="E512"/>
  <c r="A512"/>
  <c r="E511"/>
  <c r="A511"/>
  <c r="E510"/>
  <c r="A510"/>
  <c r="E509"/>
  <c r="A509"/>
  <c r="E508"/>
  <c r="A508"/>
  <c r="E507"/>
  <c r="A507"/>
  <c r="E506"/>
  <c r="A506"/>
  <c r="E505"/>
  <c r="A505"/>
  <c r="E504"/>
  <c r="A504"/>
  <c r="F500"/>
  <c r="B500"/>
  <c r="F498"/>
  <c r="B498"/>
  <c r="F497"/>
  <c r="B497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F474"/>
  <c r="B474"/>
  <c r="F442"/>
  <c r="B442"/>
  <c r="F412"/>
  <c r="B412"/>
  <c r="F380"/>
  <c r="B380"/>
  <c r="F350"/>
  <c r="B350"/>
  <c r="F318"/>
  <c r="B318"/>
  <c r="F288"/>
  <c r="B288"/>
  <c r="F256"/>
  <c r="B256"/>
  <c r="F471"/>
  <c r="B471"/>
  <c r="F439"/>
  <c r="B439"/>
  <c r="F409"/>
  <c r="B409"/>
  <c r="F377"/>
  <c r="B377"/>
  <c r="F347"/>
  <c r="B347"/>
  <c r="F315"/>
  <c r="B315"/>
  <c r="F285"/>
  <c r="B285"/>
  <c r="F253"/>
  <c r="B253"/>
  <c r="F472"/>
  <c r="B472"/>
  <c r="F440"/>
  <c r="B440"/>
  <c r="F410"/>
  <c r="B410"/>
  <c r="F378"/>
  <c r="B378"/>
  <c r="F348"/>
  <c r="B348"/>
  <c r="F316"/>
  <c r="B316"/>
  <c r="F286"/>
  <c r="B286"/>
  <c r="F254"/>
  <c r="B254"/>
  <c r="E492"/>
  <c r="A492"/>
  <c r="E491"/>
  <c r="A491"/>
  <c r="E490"/>
  <c r="A490"/>
  <c r="E489"/>
  <c r="A489"/>
  <c r="E488"/>
  <c r="A488"/>
  <c r="E487"/>
  <c r="A487"/>
  <c r="E486"/>
  <c r="A486"/>
  <c r="E485"/>
  <c r="A485"/>
  <c r="E484"/>
  <c r="A484"/>
  <c r="E483"/>
  <c r="A483"/>
  <c r="E482"/>
  <c r="A482"/>
  <c r="E481"/>
  <c r="A481"/>
  <c r="E480"/>
  <c r="A480"/>
  <c r="E479"/>
  <c r="A479"/>
  <c r="E478"/>
  <c r="A478"/>
  <c r="E477"/>
  <c r="A477"/>
  <c r="E476"/>
  <c r="A476"/>
  <c r="E475"/>
  <c r="A475"/>
  <c r="E474"/>
  <c r="A474"/>
  <c r="F470"/>
  <c r="B470"/>
  <c r="F468"/>
  <c r="B468"/>
  <c r="F467"/>
  <c r="B467"/>
  <c r="E460"/>
  <c r="A460"/>
  <c r="E459"/>
  <c r="A459"/>
  <c r="E458"/>
  <c r="A458"/>
  <c r="E457"/>
  <c r="A457"/>
  <c r="E456"/>
  <c r="A456"/>
  <c r="E455"/>
  <c r="A455"/>
  <c r="E454"/>
  <c r="A454"/>
  <c r="E453"/>
  <c r="A453"/>
  <c r="E452"/>
  <c r="A452"/>
  <c r="E451"/>
  <c r="A451"/>
  <c r="E450"/>
  <c r="A450"/>
  <c r="E449"/>
  <c r="A449"/>
  <c r="E448"/>
  <c r="A448"/>
  <c r="E447"/>
  <c r="A447"/>
  <c r="E446"/>
  <c r="A446"/>
  <c r="E445"/>
  <c r="A445"/>
  <c r="E444"/>
  <c r="A444"/>
  <c r="E443"/>
  <c r="A443"/>
  <c r="E442"/>
  <c r="A442"/>
  <c r="F438"/>
  <c r="B438"/>
  <c r="F436"/>
  <c r="B436"/>
  <c r="F435"/>
  <c r="B435"/>
  <c r="E430"/>
  <c r="A430"/>
  <c r="E429"/>
  <c r="A429"/>
  <c r="E428"/>
  <c r="A428"/>
  <c r="E427"/>
  <c r="A427"/>
  <c r="E426"/>
  <c r="A426"/>
  <c r="E425"/>
  <c r="A425"/>
  <c r="E424"/>
  <c r="A424"/>
  <c r="E423"/>
  <c r="A423"/>
  <c r="E422"/>
  <c r="A422"/>
  <c r="E421"/>
  <c r="A421"/>
  <c r="E420"/>
  <c r="A420"/>
  <c r="E419"/>
  <c r="A419"/>
  <c r="E418"/>
  <c r="A418"/>
  <c r="E417"/>
  <c r="A417"/>
  <c r="E416"/>
  <c r="A416"/>
  <c r="E415"/>
  <c r="A415"/>
  <c r="E414"/>
  <c r="A414"/>
  <c r="E413"/>
  <c r="A413"/>
  <c r="E412"/>
  <c r="A412"/>
  <c r="F408"/>
  <c r="B408"/>
  <c r="F406"/>
  <c r="B406"/>
  <c r="F405"/>
  <c r="B405"/>
  <c r="E398"/>
  <c r="A398"/>
  <c r="E397"/>
  <c r="A397"/>
  <c r="E396"/>
  <c r="A396"/>
  <c r="E395"/>
  <c r="A395"/>
  <c r="E394"/>
  <c r="A394"/>
  <c r="E393"/>
  <c r="A393"/>
  <c r="E392"/>
  <c r="A392"/>
  <c r="E391"/>
  <c r="A391"/>
  <c r="E390"/>
  <c r="A390"/>
  <c r="E389"/>
  <c r="A389"/>
  <c r="E388"/>
  <c r="A388"/>
  <c r="E387"/>
  <c r="A387"/>
  <c r="E386"/>
  <c r="A386"/>
  <c r="E385"/>
  <c r="A385"/>
  <c r="E384"/>
  <c r="A384"/>
  <c r="E383"/>
  <c r="A383"/>
  <c r="E382"/>
  <c r="A382"/>
  <c r="E381"/>
  <c r="A381"/>
  <c r="E380"/>
  <c r="A380"/>
  <c r="F376"/>
  <c r="B376"/>
  <c r="F374"/>
  <c r="B374"/>
  <c r="F373"/>
  <c r="B373"/>
  <c r="E368"/>
  <c r="A368"/>
  <c r="E367"/>
  <c r="A367"/>
  <c r="E366"/>
  <c r="A366"/>
  <c r="E365"/>
  <c r="A365"/>
  <c r="E364"/>
  <c r="A364"/>
  <c r="E363"/>
  <c r="A363"/>
  <c r="E362"/>
  <c r="A362"/>
  <c r="E361"/>
  <c r="A361"/>
  <c r="E360"/>
  <c r="A360"/>
  <c r="E359"/>
  <c r="A359"/>
  <c r="E358"/>
  <c r="A358"/>
  <c r="E357"/>
  <c r="A357"/>
  <c r="E356"/>
  <c r="A356"/>
  <c r="E355"/>
  <c r="A355"/>
  <c r="E354"/>
  <c r="A354"/>
  <c r="E353"/>
  <c r="A353"/>
  <c r="E352"/>
  <c r="A352"/>
  <c r="E351"/>
  <c r="A351"/>
  <c r="E350"/>
  <c r="A350"/>
  <c r="F346"/>
  <c r="B346"/>
  <c r="F344"/>
  <c r="B344"/>
  <c r="F343"/>
  <c r="B343"/>
  <c r="E336"/>
  <c r="A336"/>
  <c r="E335"/>
  <c r="A335"/>
  <c r="E334"/>
  <c r="A334"/>
  <c r="E333"/>
  <c r="A333"/>
  <c r="E332"/>
  <c r="A332"/>
  <c r="E331"/>
  <c r="A331"/>
  <c r="E330"/>
  <c r="A330"/>
  <c r="E329"/>
  <c r="A329"/>
  <c r="E328"/>
  <c r="A328"/>
  <c r="E327"/>
  <c r="A327"/>
  <c r="E326"/>
  <c r="A326"/>
  <c r="E325"/>
  <c r="A325"/>
  <c r="E324"/>
  <c r="A324"/>
  <c r="E323"/>
  <c r="A323"/>
  <c r="E322"/>
  <c r="A322"/>
  <c r="E321"/>
  <c r="A321"/>
  <c r="E320"/>
  <c r="A320"/>
  <c r="E319"/>
  <c r="A319"/>
  <c r="E318"/>
  <c r="A318"/>
  <c r="F314"/>
  <c r="B314"/>
  <c r="F312"/>
  <c r="B312"/>
  <c r="F311"/>
  <c r="B311"/>
  <c r="E306"/>
  <c r="A306"/>
  <c r="E305"/>
  <c r="A305"/>
  <c r="E304"/>
  <c r="A304"/>
  <c r="E303"/>
  <c r="A303"/>
  <c r="E302"/>
  <c r="A302"/>
  <c r="E301"/>
  <c r="A301"/>
  <c r="E300"/>
  <c r="A300"/>
  <c r="E299"/>
  <c r="A299"/>
  <c r="E298"/>
  <c r="A298"/>
  <c r="E297"/>
  <c r="A297"/>
  <c r="E296"/>
  <c r="A296"/>
  <c r="E295"/>
  <c r="A295"/>
  <c r="E294"/>
  <c r="A294"/>
  <c r="E293"/>
  <c r="A293"/>
  <c r="E292"/>
  <c r="A292"/>
  <c r="E291"/>
  <c r="A291"/>
  <c r="E290"/>
  <c r="A290"/>
  <c r="E289"/>
  <c r="A289"/>
  <c r="E288"/>
  <c r="A288"/>
  <c r="F284"/>
  <c r="B284"/>
  <c r="F282"/>
  <c r="B282"/>
  <c r="F281"/>
  <c r="B281"/>
  <c r="E274"/>
  <c r="A274"/>
  <c r="E273"/>
  <c r="A273"/>
  <c r="E272"/>
  <c r="A272"/>
  <c r="E271"/>
  <c r="A271"/>
  <c r="E270"/>
  <c r="A270"/>
  <c r="E269"/>
  <c r="A269"/>
  <c r="E268"/>
  <c r="A268"/>
  <c r="E267"/>
  <c r="A267"/>
  <c r="E266"/>
  <c r="A266"/>
  <c r="E265"/>
  <c r="A265"/>
  <c r="E264"/>
  <c r="A264"/>
  <c r="E263"/>
  <c r="A263"/>
  <c r="E262"/>
  <c r="A262"/>
  <c r="E261"/>
  <c r="A261"/>
  <c r="E260"/>
  <c r="A260"/>
  <c r="E259"/>
  <c r="A259"/>
  <c r="E258"/>
  <c r="A258"/>
  <c r="E257"/>
  <c r="A257"/>
  <c r="E256"/>
  <c r="A256"/>
  <c r="F252"/>
  <c r="B252"/>
  <c r="F250"/>
  <c r="B250"/>
  <c r="F249"/>
  <c r="B249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B9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8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226"/>
  <c r="B226"/>
  <c r="F222"/>
  <c r="B222"/>
  <c r="F194"/>
  <c r="B194"/>
  <c r="F190"/>
  <c r="B190"/>
  <c r="F164"/>
  <c r="B164"/>
  <c r="F160"/>
  <c r="B160"/>
  <c r="F132"/>
  <c r="B132"/>
  <c r="F128"/>
  <c r="B128"/>
  <c r="F102"/>
  <c r="B102"/>
  <c r="F98"/>
  <c r="B98"/>
  <c r="B70"/>
  <c r="F66"/>
  <c r="B66"/>
  <c r="F40"/>
  <c r="B40"/>
  <c r="B37"/>
  <c r="F36"/>
  <c r="B36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B8"/>
  <c r="F6"/>
  <c r="F4"/>
  <c r="B4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F224"/>
  <c r="B224"/>
  <c r="F192"/>
  <c r="B192"/>
  <c r="F162"/>
  <c r="B162"/>
  <c r="F130"/>
  <c r="B130"/>
  <c r="F223"/>
  <c r="B223"/>
  <c r="F191"/>
  <c r="B191"/>
  <c r="F161"/>
  <c r="B161"/>
  <c r="F129"/>
  <c r="B129"/>
  <c r="E244"/>
  <c r="A244"/>
  <c r="E243"/>
  <c r="A243"/>
  <c r="E242"/>
  <c r="A242"/>
  <c r="E241"/>
  <c r="A241"/>
  <c r="E240"/>
  <c r="A240"/>
  <c r="E239"/>
  <c r="A239"/>
  <c r="E238"/>
  <c r="A238"/>
  <c r="E237"/>
  <c r="A237"/>
  <c r="E236"/>
  <c r="A236"/>
  <c r="E235"/>
  <c r="A235"/>
  <c r="E234"/>
  <c r="A234"/>
  <c r="E233"/>
  <c r="A233"/>
  <c r="E232"/>
  <c r="A232"/>
  <c r="E231"/>
  <c r="A231"/>
  <c r="E230"/>
  <c r="A230"/>
  <c r="E229"/>
  <c r="A229"/>
  <c r="E228"/>
  <c r="A228"/>
  <c r="E227"/>
  <c r="A227"/>
  <c r="E226"/>
  <c r="A226"/>
  <c r="F220"/>
  <c r="B220"/>
  <c r="F219"/>
  <c r="B219"/>
  <c r="E212"/>
  <c r="A212"/>
  <c r="E211"/>
  <c r="A211"/>
  <c r="E210"/>
  <c r="A210"/>
  <c r="E209"/>
  <c r="A209"/>
  <c r="E208"/>
  <c r="A208"/>
  <c r="E207"/>
  <c r="A207"/>
  <c r="E206"/>
  <c r="A206"/>
  <c r="E205"/>
  <c r="A205"/>
  <c r="E204"/>
  <c r="A204"/>
  <c r="E203"/>
  <c r="A203"/>
  <c r="E202"/>
  <c r="A202"/>
  <c r="E201"/>
  <c r="A201"/>
  <c r="E200"/>
  <c r="A200"/>
  <c r="E199"/>
  <c r="A199"/>
  <c r="E198"/>
  <c r="A198"/>
  <c r="E197"/>
  <c r="A197"/>
  <c r="E196"/>
  <c r="A196"/>
  <c r="E195"/>
  <c r="A195"/>
  <c r="E194"/>
  <c r="A194"/>
  <c r="F188"/>
  <c r="B188"/>
  <c r="F187"/>
  <c r="B187"/>
  <c r="E182"/>
  <c r="A182"/>
  <c r="E181"/>
  <c r="A181"/>
  <c r="E180"/>
  <c r="A180"/>
  <c r="E179"/>
  <c r="A179"/>
  <c r="E178"/>
  <c r="A178"/>
  <c r="E177"/>
  <c r="A177"/>
  <c r="E176"/>
  <c r="A176"/>
  <c r="E175"/>
  <c r="A175"/>
  <c r="E174"/>
  <c r="A174"/>
  <c r="E173"/>
  <c r="A173"/>
  <c r="E172"/>
  <c r="A172"/>
  <c r="E171"/>
  <c r="A171"/>
  <c r="E170"/>
  <c r="A170"/>
  <c r="E169"/>
  <c r="A169"/>
  <c r="E168"/>
  <c r="A168"/>
  <c r="E167"/>
  <c r="A167"/>
  <c r="E166"/>
  <c r="A166"/>
  <c r="E165"/>
  <c r="A165"/>
  <c r="E164"/>
  <c r="A164"/>
  <c r="F158"/>
  <c r="B158"/>
  <c r="F157"/>
  <c r="B157"/>
  <c r="E150"/>
  <c r="A150"/>
  <c r="E149"/>
  <c r="A149"/>
  <c r="E148"/>
  <c r="A148"/>
  <c r="E147"/>
  <c r="A147"/>
  <c r="E146"/>
  <c r="A146"/>
  <c r="E145"/>
  <c r="A145"/>
  <c r="E144"/>
  <c r="A144"/>
  <c r="E143"/>
  <c r="A143"/>
  <c r="E142"/>
  <c r="A142"/>
  <c r="E141"/>
  <c r="A141"/>
  <c r="E140"/>
  <c r="A140"/>
  <c r="E139"/>
  <c r="A139"/>
  <c r="E138"/>
  <c r="A138"/>
  <c r="E137"/>
  <c r="A137"/>
  <c r="E136"/>
  <c r="A136"/>
  <c r="E135"/>
  <c r="A135"/>
  <c r="E134"/>
  <c r="A134"/>
  <c r="E133"/>
  <c r="A133"/>
  <c r="E132"/>
  <c r="A132"/>
  <c r="F126"/>
  <c r="B126"/>
  <c r="F125"/>
  <c r="B125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F99"/>
  <c r="F67"/>
  <c r="B67"/>
  <c r="F100"/>
  <c r="B100"/>
  <c r="B68"/>
  <c r="E120"/>
  <c r="A120"/>
  <c r="E119"/>
  <c r="A119"/>
  <c r="E118"/>
  <c r="A118"/>
  <c r="E117"/>
  <c r="A117"/>
  <c r="E116"/>
  <c r="A116"/>
  <c r="E115"/>
  <c r="A115"/>
  <c r="E114"/>
  <c r="A114"/>
  <c r="E113"/>
  <c r="A113"/>
  <c r="E112"/>
  <c r="A112"/>
  <c r="E111"/>
  <c r="A111"/>
  <c r="E110"/>
  <c r="A110"/>
  <c r="E109"/>
  <c r="A109"/>
  <c r="E108"/>
  <c r="A108"/>
  <c r="E107"/>
  <c r="A107"/>
  <c r="E106"/>
  <c r="A106"/>
  <c r="E105"/>
  <c r="A105"/>
  <c r="E104"/>
  <c r="A104"/>
  <c r="E103"/>
  <c r="A103"/>
  <c r="E102"/>
  <c r="A102"/>
  <c r="E88"/>
  <c r="A88"/>
  <c r="E87"/>
  <c r="A87"/>
  <c r="E86"/>
  <c r="A86"/>
  <c r="E85"/>
  <c r="A85"/>
  <c r="E84"/>
  <c r="A84"/>
  <c r="E83"/>
  <c r="A83"/>
  <c r="E82"/>
  <c r="A82"/>
  <c r="E81"/>
  <c r="A81"/>
  <c r="E80"/>
  <c r="A80"/>
  <c r="E79"/>
  <c r="A79"/>
  <c r="E78"/>
  <c r="A78"/>
  <c r="E77"/>
  <c r="A77"/>
  <c r="E76"/>
  <c r="A76"/>
  <c r="E75"/>
  <c r="A75"/>
  <c r="E74"/>
  <c r="A74"/>
  <c r="E73"/>
  <c r="A73"/>
  <c r="E72"/>
  <c r="A72"/>
  <c r="E71"/>
  <c r="A71"/>
  <c r="E70"/>
  <c r="A70"/>
  <c r="F64"/>
  <c r="B64"/>
  <c r="F63"/>
  <c r="B63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38"/>
  <c r="F37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F34"/>
  <c r="F33"/>
  <c r="B58"/>
  <c r="B57"/>
  <c r="B56"/>
  <c r="B55"/>
  <c r="B54"/>
  <c r="B53"/>
  <c r="B52"/>
  <c r="B51"/>
  <c r="B50"/>
  <c r="B49"/>
  <c r="B48"/>
  <c r="B47"/>
  <c r="B46"/>
  <c r="B45"/>
  <c r="B44"/>
  <c r="B43"/>
  <c r="B41"/>
  <c r="B42"/>
  <c r="B38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B34"/>
  <c r="B33"/>
  <c r="F5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F2"/>
  <c r="F1"/>
  <c r="B2" l="1"/>
  <c r="B1"/>
  <c r="B6"/>
  <c r="B5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W37" i="1" l="1"/>
  <c r="X37"/>
  <c r="Y37"/>
  <c r="Z37"/>
  <c r="AA37"/>
  <c r="AB37"/>
  <c r="W38"/>
  <c r="X38"/>
  <c r="Y38"/>
  <c r="Z38"/>
  <c r="AA38"/>
  <c r="AB38"/>
  <c r="V37"/>
  <c r="V38"/>
  <c r="AD53"/>
  <c r="Z53"/>
  <c r="U53"/>
  <c r="O53"/>
  <c r="K53"/>
  <c r="E53"/>
  <c r="F41"/>
  <c r="H42"/>
  <c r="T41"/>
  <c r="S41"/>
  <c r="R41"/>
  <c r="Q41"/>
  <c r="P41"/>
  <c r="O41"/>
  <c r="N41"/>
  <c r="M41"/>
  <c r="L41"/>
  <c r="K41"/>
  <c r="J41"/>
  <c r="I41"/>
  <c r="H41"/>
  <c r="G41"/>
  <c r="E41"/>
  <c r="D41"/>
  <c r="C41"/>
  <c r="D49"/>
  <c r="G52"/>
  <c r="I52"/>
  <c r="K52"/>
  <c r="M52"/>
  <c r="O52"/>
  <c r="Q52"/>
  <c r="S52"/>
  <c r="C48"/>
  <c r="W36"/>
  <c r="X36"/>
  <c r="Y36"/>
  <c r="Z36"/>
  <c r="AA36"/>
  <c r="AB36"/>
  <c r="V36"/>
  <c r="AB4"/>
  <c r="AA4"/>
  <c r="Z4"/>
  <c r="Y4"/>
  <c r="X4"/>
  <c r="W4"/>
  <c r="V4"/>
  <c r="D52"/>
  <c r="E52"/>
  <c r="F52"/>
  <c r="H52"/>
  <c r="J52"/>
  <c r="L52"/>
  <c r="N52"/>
  <c r="P52"/>
  <c r="R52"/>
  <c r="T52"/>
  <c r="U52"/>
  <c r="C52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3"/>
  <c r="D48"/>
  <c r="E48"/>
  <c r="F48"/>
  <c r="H48"/>
  <c r="J48"/>
  <c r="L48"/>
  <c r="N48"/>
  <c r="P48"/>
  <c r="R48"/>
  <c r="T48"/>
  <c r="U48"/>
  <c r="C49"/>
  <c r="E49"/>
  <c r="F49"/>
  <c r="G49"/>
  <c r="H49"/>
  <c r="I49"/>
  <c r="J49"/>
  <c r="K49"/>
  <c r="L49"/>
  <c r="M49"/>
  <c r="N49"/>
  <c r="O49"/>
  <c r="P49"/>
  <c r="Q49"/>
  <c r="R49"/>
  <c r="S49"/>
  <c r="T49"/>
  <c r="U49"/>
  <c r="D50"/>
  <c r="E50"/>
  <c r="F50"/>
  <c r="H50"/>
  <c r="J50"/>
  <c r="L50"/>
  <c r="N50"/>
  <c r="P50"/>
  <c r="R50"/>
  <c r="T50"/>
  <c r="U50"/>
  <c r="C51"/>
  <c r="E51"/>
  <c r="F51"/>
  <c r="G51"/>
  <c r="H51"/>
  <c r="I51"/>
  <c r="J51"/>
  <c r="K51"/>
  <c r="L51"/>
  <c r="M51"/>
  <c r="N51"/>
  <c r="O51"/>
  <c r="P51"/>
  <c r="Q51"/>
  <c r="R51"/>
  <c r="S51"/>
  <c r="T51"/>
  <c r="U51"/>
  <c r="D47"/>
  <c r="E47"/>
  <c r="F47"/>
  <c r="H47"/>
  <c r="J47"/>
  <c r="L47"/>
  <c r="N47"/>
  <c r="P47"/>
  <c r="R47"/>
  <c r="T47"/>
  <c r="U47"/>
  <c r="C46"/>
  <c r="E46"/>
  <c r="F46"/>
  <c r="G46"/>
  <c r="H46"/>
  <c r="I46"/>
  <c r="J46"/>
  <c r="K46"/>
  <c r="L46"/>
  <c r="M46"/>
  <c r="N46"/>
  <c r="O46"/>
  <c r="P46"/>
  <c r="Q46"/>
  <c r="R46"/>
  <c r="S46"/>
  <c r="T46"/>
  <c r="U46"/>
  <c r="Y35"/>
  <c r="Y3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Z35"/>
  <c r="Z3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AA35"/>
  <c r="AA3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X35"/>
  <c r="X3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W35"/>
  <c r="W3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V23"/>
  <c r="V24"/>
  <c r="V25"/>
  <c r="V26"/>
  <c r="V27"/>
  <c r="V28"/>
  <c r="V29"/>
  <c r="V30"/>
  <c r="V31"/>
  <c r="V32"/>
  <c r="V33"/>
  <c r="V34"/>
  <c r="V35"/>
  <c r="V13"/>
  <c r="V14"/>
  <c r="V15"/>
  <c r="V16"/>
  <c r="V17"/>
  <c r="V18"/>
  <c r="V19"/>
  <c r="V20"/>
  <c r="V21"/>
  <c r="V22"/>
  <c r="V12"/>
  <c r="V6"/>
  <c r="V7"/>
  <c r="V8"/>
  <c r="V9"/>
  <c r="V10"/>
  <c r="V11"/>
  <c r="V5"/>
  <c r="V3"/>
  <c r="D46"/>
  <c r="S47"/>
  <c r="Q47"/>
  <c r="O47"/>
  <c r="M47"/>
  <c r="K47"/>
  <c r="I47"/>
  <c r="G47"/>
  <c r="C47"/>
  <c r="D51"/>
  <c r="S50"/>
  <c r="Q50"/>
  <c r="O50"/>
  <c r="M50"/>
  <c r="K50"/>
  <c r="I50"/>
  <c r="G50"/>
  <c r="C50"/>
  <c r="S48"/>
  <c r="Q48"/>
  <c r="O48"/>
  <c r="M48"/>
  <c r="K48"/>
  <c r="I48"/>
  <c r="G48"/>
  <c r="V50" l="1"/>
  <c r="AB43"/>
  <c r="V51"/>
  <c r="X43"/>
  <c r="Y43"/>
  <c r="AC49"/>
  <c r="V49"/>
  <c r="V52"/>
  <c r="W43"/>
  <c r="AA43"/>
  <c r="Z43"/>
  <c r="V47"/>
  <c r="V48"/>
  <c r="V46"/>
  <c r="AC48"/>
  <c r="AC47"/>
  <c r="AC46"/>
  <c r="V45" l="1"/>
</calcChain>
</file>

<file path=xl/sharedStrings.xml><?xml version="1.0" encoding="utf-8"?>
<sst xmlns="http://schemas.openxmlformats.org/spreadsheetml/2006/main" count="1135" uniqueCount="76">
  <si>
    <t>Zachowanie</t>
  </si>
  <si>
    <t>Nazwa przedmiotu</t>
  </si>
  <si>
    <t>Liczba ocen:</t>
  </si>
  <si>
    <t>Liczba ocen</t>
  </si>
  <si>
    <t>bez ocen niedostat.</t>
  </si>
  <si>
    <t>z 1-2 ocenami ndst.</t>
  </si>
  <si>
    <t>z 3 i więcej ocenami ndst</t>
  </si>
  <si>
    <t>nieklasyfikowanych</t>
  </si>
  <si>
    <t>Nr kolejny</t>
  </si>
  <si>
    <t xml:space="preserve"> J. polski</t>
  </si>
  <si>
    <t xml:space="preserve"> J. niemiecki</t>
  </si>
  <si>
    <t xml:space="preserve"> J. angielski</t>
  </si>
  <si>
    <t xml:space="preserve"> J. francuski</t>
  </si>
  <si>
    <t xml:space="preserve"> Historia</t>
  </si>
  <si>
    <t xml:space="preserve"> Fizyka</t>
  </si>
  <si>
    <t xml:space="preserve"> Informatyka</t>
  </si>
  <si>
    <t xml:space="preserve"> Biologia</t>
  </si>
  <si>
    <t xml:space="preserve"> Chemia</t>
  </si>
  <si>
    <t xml:space="preserve"> Geografia</t>
  </si>
  <si>
    <t xml:space="preserve"> Matematyka</t>
  </si>
  <si>
    <t xml:space="preserve"> WOS</t>
  </si>
  <si>
    <t xml:space="preserve"> celujących</t>
  </si>
  <si>
    <t xml:space="preserve"> dostatecznych</t>
  </si>
  <si>
    <t xml:space="preserve"> nieuspr.</t>
  </si>
  <si>
    <t xml:space="preserve"> uspr.</t>
  </si>
  <si>
    <t xml:space="preserve"> L. spóźnień</t>
  </si>
  <si>
    <t xml:space="preserve"> dopuszczających</t>
  </si>
  <si>
    <t xml:space="preserve"> dobrych</t>
  </si>
  <si>
    <t xml:space="preserve"> bardzo dobrych</t>
  </si>
  <si>
    <t xml:space="preserve"> niedostatecznych</t>
  </si>
  <si>
    <t xml:space="preserve">cel </t>
  </si>
  <si>
    <t xml:space="preserve">bdb </t>
  </si>
  <si>
    <t xml:space="preserve">db </t>
  </si>
  <si>
    <t xml:space="preserve">dost </t>
  </si>
  <si>
    <t xml:space="preserve">dop </t>
  </si>
  <si>
    <t xml:space="preserve">ndst </t>
  </si>
  <si>
    <t xml:space="preserve">nieklas. </t>
  </si>
  <si>
    <t>Średnia całkowita:</t>
  </si>
  <si>
    <t>zw - zwolniony z WF</t>
  </si>
  <si>
    <t>n - nieklasyfikowany</t>
  </si>
  <si>
    <t>wzorowych:</t>
  </si>
  <si>
    <t>dobrych:</t>
  </si>
  <si>
    <t>poprawnych:</t>
  </si>
  <si>
    <t>nieodpowiednich:</t>
  </si>
  <si>
    <t>bardzo dobrych:</t>
  </si>
  <si>
    <t>nagannych:</t>
  </si>
  <si>
    <t xml:space="preserve"> Religia</t>
  </si>
  <si>
    <t xml:space="preserve"> Przedsiębiorczość</t>
  </si>
  <si>
    <t xml:space="preserve"> Wiedza o kulturze</t>
  </si>
  <si>
    <t xml:space="preserve"> Wych. fizyczne</t>
  </si>
  <si>
    <t xml:space="preserve"> Edukacja dla bezp.</t>
  </si>
  <si>
    <t xml:space="preserve"> Historia i społeczeństwo</t>
  </si>
  <si>
    <t>Liczba opusz. lekcji</t>
  </si>
  <si>
    <t>Klasa:</t>
  </si>
  <si>
    <t>Imię i Nazwisko</t>
  </si>
  <si>
    <t>Imię i nazwisko:</t>
  </si>
  <si>
    <t>Rok szkolny</t>
  </si>
  <si>
    <t>Semestr</t>
  </si>
  <si>
    <t xml:space="preserve"> Zachowanie</t>
  </si>
  <si>
    <t>.</t>
  </si>
  <si>
    <t>2016/2017</t>
  </si>
  <si>
    <t>I</t>
  </si>
  <si>
    <t>Rok szkolny:</t>
  </si>
  <si>
    <t>Semestr:</t>
  </si>
  <si>
    <t>Nr w dzienniku:</t>
  </si>
  <si>
    <t>wzorowe</t>
  </si>
  <si>
    <t>bardzo dobre</t>
  </si>
  <si>
    <t>dobre</t>
  </si>
  <si>
    <t>odpowiednie</t>
  </si>
  <si>
    <t>nieodpowiednie</t>
  </si>
  <si>
    <t>naganne</t>
  </si>
  <si>
    <t xml:space="preserve"> ŚREDNIA</t>
  </si>
  <si>
    <t>Spóźnienia:</t>
  </si>
  <si>
    <t>Nieobecności usprawiedliwione:</t>
  </si>
  <si>
    <t>Nieobecności nieusprawiedliwione:</t>
  </si>
  <si>
    <t>Liczba uczniów w klasie: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</si>
</sst>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6"/>
      <name val="Arial CE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0" fontId="0" fillId="0" borderId="35" xfId="0" applyBorder="1"/>
    <xf numFmtId="0" fontId="1" fillId="0" borderId="36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0" fontId="1" fillId="0" borderId="35" xfId="0" applyFont="1" applyBorder="1" applyAlignment="1">
      <alignment horizontal="right" vertical="center"/>
    </xf>
    <xf numFmtId="0" fontId="1" fillId="0" borderId="39" xfId="0" applyFont="1" applyBorder="1" applyAlignment="1">
      <alignment horizontal="center"/>
    </xf>
    <xf numFmtId="0" fontId="2" fillId="0" borderId="1" xfId="0" applyFont="1" applyBorder="1" applyAlignment="1">
      <alignment textRotation="90"/>
    </xf>
    <xf numFmtId="0" fontId="2" fillId="0" borderId="26" xfId="0" applyFont="1" applyBorder="1" applyAlignment="1">
      <alignment textRotation="90"/>
    </xf>
    <xf numFmtId="0" fontId="2" fillId="0" borderId="12" xfId="0" applyFont="1" applyBorder="1" applyAlignment="1">
      <alignment textRotation="90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1" fillId="0" borderId="35" xfId="0" applyFont="1" applyBorder="1" applyAlignment="1">
      <alignment vertic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19" xfId="0" applyFont="1" applyBorder="1"/>
    <xf numFmtId="0" fontId="1" fillId="0" borderId="27" xfId="0" applyFont="1" applyBorder="1"/>
    <xf numFmtId="0" fontId="1" fillId="0" borderId="31" xfId="0" applyFont="1" applyBorder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1" xfId="0" applyFont="1" applyFill="1" applyBorder="1" applyAlignment="1">
      <alignment textRotation="90"/>
    </xf>
    <xf numFmtId="0" fontId="6" fillId="0" borderId="35" xfId="0" applyFont="1" applyBorder="1" applyAlignment="1">
      <alignment horizontal="left" vertical="center"/>
    </xf>
    <xf numFmtId="2" fontId="7" fillId="0" borderId="5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6" fillId="0" borderId="6" xfId="0" applyFont="1" applyBorder="1"/>
    <xf numFmtId="0" fontId="6" fillId="0" borderId="19" xfId="0" applyFont="1" applyBorder="1"/>
    <xf numFmtId="0" fontId="0" fillId="0" borderId="0" xfId="0" applyAlignment="1">
      <alignment horizontal="right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/>
    <xf numFmtId="0" fontId="8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0" fillId="3" borderId="6" xfId="0" applyFill="1" applyBorder="1"/>
    <xf numFmtId="0" fontId="0" fillId="3" borderId="6" xfId="0" applyFont="1" applyFill="1" applyBorder="1"/>
    <xf numFmtId="0" fontId="0" fillId="0" borderId="51" xfId="0" applyFont="1" applyBorder="1"/>
    <xf numFmtId="0" fontId="1" fillId="0" borderId="29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textRotation="90"/>
    </xf>
    <xf numFmtId="2" fontId="6" fillId="0" borderId="41" xfId="0" applyNumberFormat="1" applyFont="1" applyBorder="1" applyAlignment="1">
      <alignment horizontal="center"/>
    </xf>
    <xf numFmtId="0" fontId="0" fillId="0" borderId="53" xfId="0" applyFont="1" applyBorder="1"/>
    <xf numFmtId="0" fontId="0" fillId="0" borderId="46" xfId="0" applyFont="1" applyBorder="1"/>
    <xf numFmtId="2" fontId="1" fillId="0" borderId="41" xfId="0" applyNumberFormat="1" applyFont="1" applyBorder="1" applyAlignment="1">
      <alignment horizontal="center"/>
    </xf>
    <xf numFmtId="2" fontId="1" fillId="0" borderId="49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55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44" xfId="0" applyNumberFormat="1" applyFont="1" applyBorder="1" applyAlignment="1">
      <alignment horizontal="center"/>
    </xf>
    <xf numFmtId="2" fontId="6" fillId="0" borderId="56" xfId="0" applyNumberFormat="1" applyFont="1" applyBorder="1" applyAlignment="1">
      <alignment horizontal="center"/>
    </xf>
    <xf numFmtId="2" fontId="6" fillId="0" borderId="57" xfId="0" applyNumberFormat="1" applyFont="1" applyBorder="1" applyAlignment="1">
      <alignment horizontal="center"/>
    </xf>
    <xf numFmtId="2" fontId="6" fillId="0" borderId="58" xfId="0" applyNumberFormat="1" applyFont="1" applyBorder="1" applyAlignment="1">
      <alignment horizontal="center"/>
    </xf>
    <xf numFmtId="0" fontId="2" fillId="0" borderId="45" xfId="0" applyFont="1" applyBorder="1" applyAlignment="1">
      <alignment textRotation="90"/>
    </xf>
    <xf numFmtId="0" fontId="2" fillId="0" borderId="19" xfId="0" applyFont="1" applyBorder="1" applyAlignment="1">
      <alignment textRotation="90"/>
    </xf>
    <xf numFmtId="0" fontId="2" fillId="0" borderId="46" xfId="0" applyFont="1" applyBorder="1" applyAlignment="1">
      <alignment textRotation="90"/>
    </xf>
    <xf numFmtId="0" fontId="1" fillId="3" borderId="55" xfId="0" applyFont="1" applyFill="1" applyBorder="1" applyAlignment="1">
      <alignment horizontal="center"/>
    </xf>
    <xf numFmtId="2" fontId="4" fillId="3" borderId="39" xfId="0" applyNumberFormat="1" applyFont="1" applyFill="1" applyBorder="1" applyAlignment="1">
      <alignment horizontal="center"/>
    </xf>
    <xf numFmtId="2" fontId="4" fillId="3" borderId="36" xfId="0" applyNumberFormat="1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1" fillId="2" borderId="61" xfId="0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0" fontId="1" fillId="2" borderId="63" xfId="0" applyFont="1" applyFill="1" applyBorder="1" applyAlignment="1">
      <alignment horizontal="center"/>
    </xf>
    <xf numFmtId="0" fontId="1" fillId="2" borderId="64" xfId="0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2" borderId="66" xfId="0" applyFont="1" applyFill="1" applyBorder="1" applyAlignment="1">
      <alignment horizontal="center"/>
    </xf>
    <xf numFmtId="0" fontId="1" fillId="2" borderId="67" xfId="0" applyFont="1" applyFill="1" applyBorder="1" applyAlignment="1">
      <alignment horizontal="center"/>
    </xf>
    <xf numFmtId="0" fontId="1" fillId="2" borderId="68" xfId="0" applyFont="1" applyFill="1" applyBorder="1" applyAlignment="1">
      <alignment horizontal="center"/>
    </xf>
    <xf numFmtId="0" fontId="1" fillId="2" borderId="69" xfId="0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0" fontId="1" fillId="2" borderId="71" xfId="0" applyFont="1" applyFill="1" applyBorder="1" applyAlignment="1">
      <alignment horizontal="center"/>
    </xf>
    <xf numFmtId="0" fontId="1" fillId="2" borderId="72" xfId="0" applyFont="1" applyFill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2" borderId="74" xfId="0" applyFont="1" applyFill="1" applyBorder="1" applyAlignment="1">
      <alignment horizontal="center"/>
    </xf>
    <xf numFmtId="0" fontId="1" fillId="2" borderId="75" xfId="0" applyFont="1" applyFill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27" xfId="0" applyFont="1" applyBorder="1" applyAlignment="1">
      <alignment horizontal="center" textRotation="90"/>
    </xf>
    <xf numFmtId="0" fontId="1" fillId="0" borderId="31" xfId="0" applyFont="1" applyBorder="1" applyAlignment="1">
      <alignment horizontal="center" textRotation="90"/>
    </xf>
    <xf numFmtId="0" fontId="1" fillId="0" borderId="55" xfId="0" applyFont="1" applyBorder="1" applyAlignment="1">
      <alignment horizontal="center"/>
    </xf>
    <xf numFmtId="0" fontId="1" fillId="4" borderId="78" xfId="0" applyFont="1" applyFill="1" applyBorder="1" applyAlignment="1">
      <alignment horizontal="center"/>
    </xf>
    <xf numFmtId="0" fontId="1" fillId="4" borderId="79" xfId="0" applyFont="1" applyFill="1" applyBorder="1" applyAlignment="1">
      <alignment horizontal="center"/>
    </xf>
    <xf numFmtId="0" fontId="1" fillId="4" borderId="80" xfId="0" applyFont="1" applyFill="1" applyBorder="1" applyAlignment="1">
      <alignment horizontal="center"/>
    </xf>
    <xf numFmtId="0" fontId="1" fillId="4" borderId="8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2" xfId="0" applyFont="1" applyFill="1" applyBorder="1" applyAlignment="1">
      <alignment horizontal="center"/>
    </xf>
    <xf numFmtId="0" fontId="1" fillId="4" borderId="8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84" xfId="0" applyFont="1" applyFill="1" applyBorder="1" applyAlignment="1">
      <alignment horizontal="center"/>
    </xf>
    <xf numFmtId="0" fontId="1" fillId="4" borderId="85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86" xfId="0" applyFont="1" applyFill="1" applyBorder="1" applyAlignment="1">
      <alignment horizontal="center"/>
    </xf>
    <xf numFmtId="0" fontId="1" fillId="4" borderId="87" xfId="0" applyFont="1" applyFill="1" applyBorder="1" applyAlignment="1">
      <alignment horizontal="center"/>
    </xf>
    <xf numFmtId="0" fontId="1" fillId="4" borderId="88" xfId="0" applyFont="1" applyFill="1" applyBorder="1" applyAlignment="1">
      <alignment horizontal="center"/>
    </xf>
    <xf numFmtId="0" fontId="1" fillId="4" borderId="89" xfId="0" applyFont="1" applyFill="1" applyBorder="1" applyAlignment="1">
      <alignment horizontal="center"/>
    </xf>
    <xf numFmtId="0" fontId="0" fillId="2" borderId="90" xfId="0" applyFill="1" applyBorder="1" applyAlignment="1">
      <alignment horizontal="left"/>
    </xf>
    <xf numFmtId="0" fontId="0" fillId="2" borderId="91" xfId="0" applyFill="1" applyBorder="1" applyAlignment="1">
      <alignment horizontal="left"/>
    </xf>
    <xf numFmtId="0" fontId="0" fillId="2" borderId="92" xfId="0" applyFill="1" applyBorder="1" applyAlignment="1">
      <alignment horizontal="left"/>
    </xf>
    <xf numFmtId="0" fontId="0" fillId="2" borderId="54" xfId="0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6" fillId="0" borderId="31" xfId="0" applyFont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47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34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86" xfId="0" applyFont="1" applyBorder="1" applyAlignment="1">
      <alignment horizontal="right"/>
    </xf>
    <xf numFmtId="0" fontId="1" fillId="0" borderId="16" xfId="0" applyFont="1" applyBorder="1" applyAlignment="1">
      <alignment horizontal="center" textRotation="90"/>
    </xf>
    <xf numFmtId="0" fontId="1" fillId="0" borderId="44" xfId="0" applyFont="1" applyBorder="1" applyAlignment="1">
      <alignment horizontal="center" textRotation="90"/>
    </xf>
    <xf numFmtId="0" fontId="1" fillId="0" borderId="1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 textRotation="90"/>
    </xf>
    <xf numFmtId="0" fontId="2" fillId="0" borderId="42" xfId="0" applyFont="1" applyBorder="1" applyAlignment="1">
      <alignment horizontal="center" vertical="center" textRotation="90"/>
    </xf>
    <xf numFmtId="0" fontId="1" fillId="0" borderId="3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30" xfId="0" applyFont="1" applyBorder="1" applyAlignment="1"/>
    <xf numFmtId="0" fontId="1" fillId="0" borderId="4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textRotation="90"/>
    </xf>
    <xf numFmtId="0" fontId="2" fillId="0" borderId="52" xfId="0" applyFont="1" applyBorder="1" applyAlignment="1">
      <alignment horizontal="center" vertical="center" textRotation="90"/>
    </xf>
    <xf numFmtId="0" fontId="2" fillId="0" borderId="5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</cellXfs>
  <cellStyles count="1">
    <cellStyle name="Normalny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8"/>
  <sheetViews>
    <sheetView tabSelected="1" zoomScale="150" zoomScaleNormal="150" workbookViewId="0">
      <selection activeCell="AC30" sqref="AC30"/>
    </sheetView>
  </sheetViews>
  <sheetFormatPr defaultRowHeight="12.75"/>
  <cols>
    <col min="1" max="1" width="3" bestFit="1" customWidth="1"/>
    <col min="2" max="2" width="3.28515625" customWidth="1"/>
    <col min="3" max="21" width="3.140625" customWidth="1"/>
    <col min="22" max="22" width="4.28515625" customWidth="1"/>
    <col min="23" max="31" width="3.28515625" customWidth="1"/>
    <col min="32" max="32" width="3.28515625" bestFit="1" customWidth="1"/>
  </cols>
  <sheetData>
    <row r="1" spans="1:32" ht="39.75" customHeight="1">
      <c r="A1" s="177" t="s">
        <v>8</v>
      </c>
      <c r="B1" s="189" t="s">
        <v>58</v>
      </c>
      <c r="C1" s="186" t="s">
        <v>1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8"/>
      <c r="V1" s="83"/>
      <c r="W1" s="181" t="s">
        <v>2</v>
      </c>
      <c r="X1" s="182"/>
      <c r="Y1" s="182"/>
      <c r="Z1" s="182"/>
      <c r="AA1" s="182"/>
      <c r="AB1" s="183"/>
      <c r="AC1" s="179" t="s">
        <v>52</v>
      </c>
      <c r="AD1" s="180"/>
      <c r="AE1" s="173" t="s">
        <v>25</v>
      </c>
      <c r="AF1" s="1"/>
    </row>
    <row r="2" spans="1:32" ht="111.75" thickBot="1">
      <c r="A2" s="178"/>
      <c r="B2" s="190"/>
      <c r="C2" s="102" t="s">
        <v>46</v>
      </c>
      <c r="D2" s="102" t="s">
        <v>9</v>
      </c>
      <c r="E2" s="103" t="s">
        <v>11</v>
      </c>
      <c r="F2" s="103" t="s">
        <v>10</v>
      </c>
      <c r="G2" s="103" t="s">
        <v>12</v>
      </c>
      <c r="H2" s="103" t="s">
        <v>48</v>
      </c>
      <c r="I2" s="103" t="s">
        <v>13</v>
      </c>
      <c r="J2" s="103" t="s">
        <v>20</v>
      </c>
      <c r="K2" s="103" t="s">
        <v>47</v>
      </c>
      <c r="L2" s="103" t="s">
        <v>18</v>
      </c>
      <c r="M2" s="103" t="s">
        <v>16</v>
      </c>
      <c r="N2" s="103" t="s">
        <v>17</v>
      </c>
      <c r="O2" s="103" t="s">
        <v>14</v>
      </c>
      <c r="P2" s="103" t="s">
        <v>19</v>
      </c>
      <c r="Q2" s="103" t="s">
        <v>15</v>
      </c>
      <c r="R2" s="103" t="s">
        <v>49</v>
      </c>
      <c r="S2" s="103" t="s">
        <v>50</v>
      </c>
      <c r="T2" s="65" t="s">
        <v>51</v>
      </c>
      <c r="U2" s="104"/>
      <c r="V2" s="84" t="s">
        <v>71</v>
      </c>
      <c r="W2" s="48" t="s">
        <v>21</v>
      </c>
      <c r="X2" s="47" t="s">
        <v>28</v>
      </c>
      <c r="Y2" s="47" t="s">
        <v>27</v>
      </c>
      <c r="Z2" s="47" t="s">
        <v>22</v>
      </c>
      <c r="AA2" s="47" t="s">
        <v>26</v>
      </c>
      <c r="AB2" s="49" t="s">
        <v>29</v>
      </c>
      <c r="AC2" s="130" t="s">
        <v>24</v>
      </c>
      <c r="AD2" s="131" t="s">
        <v>23</v>
      </c>
      <c r="AE2" s="174"/>
      <c r="AF2" s="1"/>
    </row>
    <row r="3" spans="1:32">
      <c r="A3" s="91">
        <v>1</v>
      </c>
      <c r="B3" s="108" t="s">
        <v>59</v>
      </c>
      <c r="C3" s="109" t="s">
        <v>59</v>
      </c>
      <c r="D3" s="110" t="s">
        <v>59</v>
      </c>
      <c r="E3" s="110" t="s">
        <v>59</v>
      </c>
      <c r="F3" s="110" t="s">
        <v>59</v>
      </c>
      <c r="G3" s="110" t="s">
        <v>59</v>
      </c>
      <c r="H3" s="110" t="s">
        <v>59</v>
      </c>
      <c r="I3" s="110" t="s">
        <v>59</v>
      </c>
      <c r="J3" s="110" t="s">
        <v>59</v>
      </c>
      <c r="K3" s="110" t="s">
        <v>59</v>
      </c>
      <c r="L3" s="110" t="s">
        <v>59</v>
      </c>
      <c r="M3" s="110" t="s">
        <v>59</v>
      </c>
      <c r="N3" s="110" t="s">
        <v>59</v>
      </c>
      <c r="O3" s="110" t="s">
        <v>59</v>
      </c>
      <c r="P3" s="110" t="s">
        <v>59</v>
      </c>
      <c r="Q3" s="110" t="s">
        <v>59</v>
      </c>
      <c r="R3" s="110" t="s">
        <v>59</v>
      </c>
      <c r="S3" s="110" t="s">
        <v>59</v>
      </c>
      <c r="T3" s="110" t="s">
        <v>59</v>
      </c>
      <c r="U3" s="111" t="s">
        <v>59</v>
      </c>
      <c r="V3" s="94" t="e">
        <f>AVERAGE(C3:U3)</f>
        <v>#DIV/0!</v>
      </c>
      <c r="W3" s="35">
        <f>COUNTIF(C3:U3,6)</f>
        <v>0</v>
      </c>
      <c r="X3" s="18">
        <f>COUNTIF(C3:U3,5)</f>
        <v>0</v>
      </c>
      <c r="Y3" s="18">
        <f>COUNTIF(C3:U3,4)</f>
        <v>0</v>
      </c>
      <c r="Z3" s="18">
        <f>COUNTIF(C3:U3,3)</f>
        <v>0</v>
      </c>
      <c r="AA3" s="18">
        <f>COUNTIF(C3:U3,2)</f>
        <v>0</v>
      </c>
      <c r="AB3" s="126">
        <f>COUNTIF(C3:U3,1)</f>
        <v>0</v>
      </c>
      <c r="AC3" s="133"/>
      <c r="AD3" s="134"/>
      <c r="AE3" s="135"/>
      <c r="AF3" s="15"/>
    </row>
    <row r="4" spans="1:32">
      <c r="A4" s="92">
        <v>2</v>
      </c>
      <c r="B4" s="112" t="s">
        <v>59</v>
      </c>
      <c r="C4" s="61" t="s">
        <v>59</v>
      </c>
      <c r="D4" s="62" t="s">
        <v>59</v>
      </c>
      <c r="E4" s="62" t="s">
        <v>59</v>
      </c>
      <c r="F4" s="62" t="s">
        <v>59</v>
      </c>
      <c r="G4" s="62" t="s">
        <v>59</v>
      </c>
      <c r="H4" s="62" t="s">
        <v>59</v>
      </c>
      <c r="I4" s="62" t="s">
        <v>59</v>
      </c>
      <c r="J4" s="62" t="s">
        <v>59</v>
      </c>
      <c r="K4" s="62" t="s">
        <v>59</v>
      </c>
      <c r="L4" s="62" t="s">
        <v>59</v>
      </c>
      <c r="M4" s="62" t="s">
        <v>59</v>
      </c>
      <c r="N4" s="62" t="s">
        <v>59</v>
      </c>
      <c r="O4" s="62" t="s">
        <v>59</v>
      </c>
      <c r="P4" s="62" t="s">
        <v>59</v>
      </c>
      <c r="Q4" s="62" t="s">
        <v>59</v>
      </c>
      <c r="R4" s="62" t="s">
        <v>59</v>
      </c>
      <c r="S4" s="62" t="s">
        <v>59</v>
      </c>
      <c r="T4" s="62" t="s">
        <v>59</v>
      </c>
      <c r="U4" s="113" t="s">
        <v>59</v>
      </c>
      <c r="V4" s="95" t="e">
        <f>AVERAGE(C4:U4)</f>
        <v>#DIV/0!</v>
      </c>
      <c r="W4" s="24">
        <f>COUNTIF(C4:U4,6)</f>
        <v>0</v>
      </c>
      <c r="X4" s="5">
        <f>COUNTIF(C4:U4,5)</f>
        <v>0</v>
      </c>
      <c r="Y4" s="5">
        <f>COUNTIF(C4:U4,4)</f>
        <v>0</v>
      </c>
      <c r="Z4" s="5">
        <f>COUNTIF(C4:U4,3)</f>
        <v>0</v>
      </c>
      <c r="AA4" s="5">
        <f>COUNTIF(C4:U4,2)</f>
        <v>0</v>
      </c>
      <c r="AB4" s="20">
        <f>COUNTIF(C4:U4,1)</f>
        <v>0</v>
      </c>
      <c r="AC4" s="136"/>
      <c r="AD4" s="137"/>
      <c r="AE4" s="138"/>
      <c r="AF4" s="15"/>
    </row>
    <row r="5" spans="1:32">
      <c r="A5" s="92">
        <v>3</v>
      </c>
      <c r="B5" s="112" t="s">
        <v>59</v>
      </c>
      <c r="C5" s="61" t="s">
        <v>59</v>
      </c>
      <c r="D5" s="62" t="s">
        <v>59</v>
      </c>
      <c r="E5" s="62" t="s">
        <v>59</v>
      </c>
      <c r="F5" s="62" t="s">
        <v>59</v>
      </c>
      <c r="G5" s="62" t="s">
        <v>59</v>
      </c>
      <c r="H5" s="62" t="s">
        <v>59</v>
      </c>
      <c r="I5" s="62" t="s">
        <v>59</v>
      </c>
      <c r="J5" s="62" t="s">
        <v>59</v>
      </c>
      <c r="K5" s="62" t="s">
        <v>59</v>
      </c>
      <c r="L5" s="62" t="s">
        <v>59</v>
      </c>
      <c r="M5" s="62" t="s">
        <v>59</v>
      </c>
      <c r="N5" s="62" t="s">
        <v>59</v>
      </c>
      <c r="O5" s="62" t="s">
        <v>59</v>
      </c>
      <c r="P5" s="62" t="s">
        <v>59</v>
      </c>
      <c r="Q5" s="62" t="s">
        <v>59</v>
      </c>
      <c r="R5" s="62" t="s">
        <v>59</v>
      </c>
      <c r="S5" s="62" t="s">
        <v>59</v>
      </c>
      <c r="T5" s="62" t="s">
        <v>59</v>
      </c>
      <c r="U5" s="113" t="s">
        <v>59</v>
      </c>
      <c r="V5" s="96" t="e">
        <f t="shared" ref="V5:V11" si="0">AVERAGE(C5:U5)</f>
        <v>#DIV/0!</v>
      </c>
      <c r="W5" s="24">
        <f t="shared" ref="W5:W12" si="1">COUNTIF(C5:U5,6)</f>
        <v>0</v>
      </c>
      <c r="X5" s="5">
        <f t="shared" ref="X5:X12" si="2">COUNTIF(C5:U5,5)</f>
        <v>0</v>
      </c>
      <c r="Y5" s="5">
        <f t="shared" ref="Y5:Y12" si="3">COUNTIF(C5:U5,4)</f>
        <v>0</v>
      </c>
      <c r="Z5" s="5">
        <f t="shared" ref="Z5:Z12" si="4">COUNTIF(C5:U5,3)</f>
        <v>0</v>
      </c>
      <c r="AA5" s="5">
        <f t="shared" ref="AA5:AA12" si="5">COUNTIF(C5:U5,2)</f>
        <v>0</v>
      </c>
      <c r="AB5" s="20">
        <f t="shared" ref="AB5:AB12" si="6">COUNTIF(C5:U5,1)</f>
        <v>0</v>
      </c>
      <c r="AC5" s="136"/>
      <c r="AD5" s="137"/>
      <c r="AE5" s="138"/>
      <c r="AF5" s="15"/>
    </row>
    <row r="6" spans="1:32">
      <c r="A6" s="92">
        <v>4</v>
      </c>
      <c r="B6" s="112" t="s">
        <v>59</v>
      </c>
      <c r="C6" s="61" t="s">
        <v>59</v>
      </c>
      <c r="D6" s="62" t="s">
        <v>59</v>
      </c>
      <c r="E6" s="62" t="s">
        <v>59</v>
      </c>
      <c r="F6" s="62" t="s">
        <v>59</v>
      </c>
      <c r="G6" s="62" t="s">
        <v>59</v>
      </c>
      <c r="H6" s="62" t="s">
        <v>59</v>
      </c>
      <c r="I6" s="62" t="s">
        <v>59</v>
      </c>
      <c r="J6" s="62" t="s">
        <v>59</v>
      </c>
      <c r="K6" s="62" t="s">
        <v>59</v>
      </c>
      <c r="L6" s="62" t="s">
        <v>59</v>
      </c>
      <c r="M6" s="62" t="s">
        <v>59</v>
      </c>
      <c r="N6" s="62" t="s">
        <v>59</v>
      </c>
      <c r="O6" s="62" t="s">
        <v>59</v>
      </c>
      <c r="P6" s="62" t="s">
        <v>59</v>
      </c>
      <c r="Q6" s="62" t="s">
        <v>59</v>
      </c>
      <c r="R6" s="62" t="s">
        <v>59</v>
      </c>
      <c r="S6" s="62" t="s">
        <v>59</v>
      </c>
      <c r="T6" s="62" t="s">
        <v>59</v>
      </c>
      <c r="U6" s="113" t="s">
        <v>59</v>
      </c>
      <c r="V6" s="96" t="e">
        <f t="shared" si="0"/>
        <v>#DIV/0!</v>
      </c>
      <c r="W6" s="24">
        <f t="shared" si="1"/>
        <v>0</v>
      </c>
      <c r="X6" s="5">
        <f t="shared" si="2"/>
        <v>0</v>
      </c>
      <c r="Y6" s="5">
        <f t="shared" si="3"/>
        <v>0</v>
      </c>
      <c r="Z6" s="5">
        <f t="shared" si="4"/>
        <v>0</v>
      </c>
      <c r="AA6" s="5">
        <f t="shared" si="5"/>
        <v>0</v>
      </c>
      <c r="AB6" s="20">
        <f t="shared" si="6"/>
        <v>0</v>
      </c>
      <c r="AC6" s="136"/>
      <c r="AD6" s="137"/>
      <c r="AE6" s="138"/>
      <c r="AF6" s="15"/>
    </row>
    <row r="7" spans="1:32">
      <c r="A7" s="92">
        <v>5</v>
      </c>
      <c r="B7" s="112" t="s">
        <v>59</v>
      </c>
      <c r="C7" s="61" t="s">
        <v>59</v>
      </c>
      <c r="D7" s="62" t="s">
        <v>59</v>
      </c>
      <c r="E7" s="62" t="s">
        <v>59</v>
      </c>
      <c r="F7" s="62" t="s">
        <v>59</v>
      </c>
      <c r="G7" s="62" t="s">
        <v>59</v>
      </c>
      <c r="H7" s="62" t="s">
        <v>59</v>
      </c>
      <c r="I7" s="62" t="s">
        <v>59</v>
      </c>
      <c r="J7" s="62" t="s">
        <v>59</v>
      </c>
      <c r="K7" s="62" t="s">
        <v>59</v>
      </c>
      <c r="L7" s="62" t="s">
        <v>59</v>
      </c>
      <c r="M7" s="62" t="s">
        <v>59</v>
      </c>
      <c r="N7" s="62" t="s">
        <v>59</v>
      </c>
      <c r="O7" s="62" t="s">
        <v>59</v>
      </c>
      <c r="P7" s="62" t="s">
        <v>59</v>
      </c>
      <c r="Q7" s="62" t="s">
        <v>59</v>
      </c>
      <c r="R7" s="62" t="s">
        <v>59</v>
      </c>
      <c r="S7" s="62" t="s">
        <v>59</v>
      </c>
      <c r="T7" s="62" t="s">
        <v>59</v>
      </c>
      <c r="U7" s="113" t="s">
        <v>59</v>
      </c>
      <c r="V7" s="96" t="e">
        <f t="shared" si="0"/>
        <v>#DIV/0!</v>
      </c>
      <c r="W7" s="24">
        <f t="shared" si="1"/>
        <v>0</v>
      </c>
      <c r="X7" s="5">
        <f t="shared" si="2"/>
        <v>0</v>
      </c>
      <c r="Y7" s="5">
        <f t="shared" si="3"/>
        <v>0</v>
      </c>
      <c r="Z7" s="5">
        <f t="shared" si="4"/>
        <v>0</v>
      </c>
      <c r="AA7" s="5">
        <f t="shared" si="5"/>
        <v>0</v>
      </c>
      <c r="AB7" s="20">
        <f t="shared" si="6"/>
        <v>0</v>
      </c>
      <c r="AC7" s="136"/>
      <c r="AD7" s="137"/>
      <c r="AE7" s="138"/>
      <c r="AF7" s="15"/>
    </row>
    <row r="8" spans="1:32">
      <c r="A8" s="92">
        <v>6</v>
      </c>
      <c r="B8" s="112" t="s">
        <v>59</v>
      </c>
      <c r="C8" s="61" t="s">
        <v>59</v>
      </c>
      <c r="D8" s="62" t="s">
        <v>59</v>
      </c>
      <c r="E8" s="62" t="s">
        <v>59</v>
      </c>
      <c r="F8" s="62" t="s">
        <v>59</v>
      </c>
      <c r="G8" s="62" t="s">
        <v>59</v>
      </c>
      <c r="H8" s="62" t="s">
        <v>59</v>
      </c>
      <c r="I8" s="62" t="s">
        <v>59</v>
      </c>
      <c r="J8" s="62" t="s">
        <v>59</v>
      </c>
      <c r="K8" s="62" t="s">
        <v>59</v>
      </c>
      <c r="L8" s="62" t="s">
        <v>59</v>
      </c>
      <c r="M8" s="62" t="s">
        <v>59</v>
      </c>
      <c r="N8" s="62" t="s">
        <v>59</v>
      </c>
      <c r="O8" s="62" t="s">
        <v>59</v>
      </c>
      <c r="P8" s="62" t="s">
        <v>59</v>
      </c>
      <c r="Q8" s="62" t="s">
        <v>59</v>
      </c>
      <c r="R8" s="62" t="s">
        <v>59</v>
      </c>
      <c r="S8" s="62" t="s">
        <v>59</v>
      </c>
      <c r="T8" s="62" t="s">
        <v>59</v>
      </c>
      <c r="U8" s="113" t="s">
        <v>59</v>
      </c>
      <c r="V8" s="96" t="e">
        <f t="shared" si="0"/>
        <v>#DIV/0!</v>
      </c>
      <c r="W8" s="24">
        <f t="shared" si="1"/>
        <v>0</v>
      </c>
      <c r="X8" s="5">
        <f t="shared" si="2"/>
        <v>0</v>
      </c>
      <c r="Y8" s="5">
        <f t="shared" si="3"/>
        <v>0</v>
      </c>
      <c r="Z8" s="5">
        <f t="shared" si="4"/>
        <v>0</v>
      </c>
      <c r="AA8" s="5">
        <f t="shared" si="5"/>
        <v>0</v>
      </c>
      <c r="AB8" s="20">
        <f t="shared" si="6"/>
        <v>0</v>
      </c>
      <c r="AC8" s="136"/>
      <c r="AD8" s="137"/>
      <c r="AE8" s="138"/>
      <c r="AF8" s="15"/>
    </row>
    <row r="9" spans="1:32">
      <c r="A9" s="92">
        <v>7</v>
      </c>
      <c r="B9" s="112" t="s">
        <v>59</v>
      </c>
      <c r="C9" s="61" t="s">
        <v>59</v>
      </c>
      <c r="D9" s="62" t="s">
        <v>59</v>
      </c>
      <c r="E9" s="62" t="s">
        <v>59</v>
      </c>
      <c r="F9" s="62" t="s">
        <v>59</v>
      </c>
      <c r="G9" s="62" t="s">
        <v>59</v>
      </c>
      <c r="H9" s="62" t="s">
        <v>59</v>
      </c>
      <c r="I9" s="62" t="s">
        <v>59</v>
      </c>
      <c r="J9" s="62" t="s">
        <v>59</v>
      </c>
      <c r="K9" s="62" t="s">
        <v>59</v>
      </c>
      <c r="L9" s="62" t="s">
        <v>59</v>
      </c>
      <c r="M9" s="62" t="s">
        <v>59</v>
      </c>
      <c r="N9" s="62" t="s">
        <v>59</v>
      </c>
      <c r="O9" s="62" t="s">
        <v>59</v>
      </c>
      <c r="P9" s="62" t="s">
        <v>59</v>
      </c>
      <c r="Q9" s="62" t="s">
        <v>59</v>
      </c>
      <c r="R9" s="62" t="s">
        <v>59</v>
      </c>
      <c r="S9" s="62" t="s">
        <v>59</v>
      </c>
      <c r="T9" s="62" t="s">
        <v>59</v>
      </c>
      <c r="U9" s="113" t="s">
        <v>59</v>
      </c>
      <c r="V9" s="96" t="e">
        <f t="shared" si="0"/>
        <v>#DIV/0!</v>
      </c>
      <c r="W9" s="24">
        <f t="shared" si="1"/>
        <v>0</v>
      </c>
      <c r="X9" s="5">
        <f t="shared" si="2"/>
        <v>0</v>
      </c>
      <c r="Y9" s="5">
        <f t="shared" si="3"/>
        <v>0</v>
      </c>
      <c r="Z9" s="5">
        <f t="shared" si="4"/>
        <v>0</v>
      </c>
      <c r="AA9" s="5">
        <f t="shared" si="5"/>
        <v>0</v>
      </c>
      <c r="AB9" s="20">
        <f t="shared" si="6"/>
        <v>0</v>
      </c>
      <c r="AC9" s="136"/>
      <c r="AD9" s="137"/>
      <c r="AE9" s="138"/>
      <c r="AF9" s="15"/>
    </row>
    <row r="10" spans="1:32">
      <c r="A10" s="92">
        <v>8</v>
      </c>
      <c r="B10" s="112" t="s">
        <v>59</v>
      </c>
      <c r="C10" s="61" t="s">
        <v>59</v>
      </c>
      <c r="D10" s="62" t="s">
        <v>59</v>
      </c>
      <c r="E10" s="62" t="s">
        <v>59</v>
      </c>
      <c r="F10" s="62" t="s">
        <v>59</v>
      </c>
      <c r="G10" s="62" t="s">
        <v>59</v>
      </c>
      <c r="H10" s="62" t="s">
        <v>59</v>
      </c>
      <c r="I10" s="62" t="s">
        <v>59</v>
      </c>
      <c r="J10" s="62" t="s">
        <v>59</v>
      </c>
      <c r="K10" s="62" t="s">
        <v>59</v>
      </c>
      <c r="L10" s="62" t="s">
        <v>59</v>
      </c>
      <c r="M10" s="62" t="s">
        <v>59</v>
      </c>
      <c r="N10" s="62" t="s">
        <v>59</v>
      </c>
      <c r="O10" s="62" t="s">
        <v>59</v>
      </c>
      <c r="P10" s="62" t="s">
        <v>59</v>
      </c>
      <c r="Q10" s="62" t="s">
        <v>59</v>
      </c>
      <c r="R10" s="62" t="s">
        <v>59</v>
      </c>
      <c r="S10" s="62" t="s">
        <v>59</v>
      </c>
      <c r="T10" s="62" t="s">
        <v>59</v>
      </c>
      <c r="U10" s="113" t="s">
        <v>59</v>
      </c>
      <c r="V10" s="96" t="e">
        <f t="shared" si="0"/>
        <v>#DIV/0!</v>
      </c>
      <c r="W10" s="24">
        <f t="shared" si="1"/>
        <v>0</v>
      </c>
      <c r="X10" s="5">
        <f t="shared" si="2"/>
        <v>0</v>
      </c>
      <c r="Y10" s="5">
        <f t="shared" si="3"/>
        <v>0</v>
      </c>
      <c r="Z10" s="5">
        <f t="shared" si="4"/>
        <v>0</v>
      </c>
      <c r="AA10" s="5">
        <f t="shared" si="5"/>
        <v>0</v>
      </c>
      <c r="AB10" s="20">
        <f t="shared" si="6"/>
        <v>0</v>
      </c>
      <c r="AC10" s="136"/>
      <c r="AD10" s="137"/>
      <c r="AE10" s="138"/>
      <c r="AF10" s="15"/>
    </row>
    <row r="11" spans="1:32">
      <c r="A11" s="92">
        <v>9</v>
      </c>
      <c r="B11" s="112" t="s">
        <v>59</v>
      </c>
      <c r="C11" s="61" t="s">
        <v>59</v>
      </c>
      <c r="D11" s="62" t="s">
        <v>59</v>
      </c>
      <c r="E11" s="62" t="s">
        <v>59</v>
      </c>
      <c r="F11" s="62" t="s">
        <v>59</v>
      </c>
      <c r="G11" s="62" t="s">
        <v>59</v>
      </c>
      <c r="H11" s="62" t="s">
        <v>59</v>
      </c>
      <c r="I11" s="62" t="s">
        <v>59</v>
      </c>
      <c r="J11" s="62" t="s">
        <v>59</v>
      </c>
      <c r="K11" s="62" t="s">
        <v>59</v>
      </c>
      <c r="L11" s="62" t="s">
        <v>59</v>
      </c>
      <c r="M11" s="62" t="s">
        <v>59</v>
      </c>
      <c r="N11" s="62" t="s">
        <v>59</v>
      </c>
      <c r="O11" s="62" t="s">
        <v>59</v>
      </c>
      <c r="P11" s="62" t="s">
        <v>59</v>
      </c>
      <c r="Q11" s="62" t="s">
        <v>59</v>
      </c>
      <c r="R11" s="62" t="s">
        <v>59</v>
      </c>
      <c r="S11" s="62" t="s">
        <v>59</v>
      </c>
      <c r="T11" s="62" t="s">
        <v>59</v>
      </c>
      <c r="U11" s="113" t="s">
        <v>59</v>
      </c>
      <c r="V11" s="96" t="e">
        <f t="shared" si="0"/>
        <v>#DIV/0!</v>
      </c>
      <c r="W11" s="24">
        <f t="shared" si="1"/>
        <v>0</v>
      </c>
      <c r="X11" s="5">
        <f t="shared" si="2"/>
        <v>0</v>
      </c>
      <c r="Y11" s="5">
        <f t="shared" si="3"/>
        <v>0</v>
      </c>
      <c r="Z11" s="5">
        <f t="shared" si="4"/>
        <v>0</v>
      </c>
      <c r="AA11" s="5">
        <f t="shared" si="5"/>
        <v>0</v>
      </c>
      <c r="AB11" s="20">
        <f t="shared" si="6"/>
        <v>0</v>
      </c>
      <c r="AC11" s="136"/>
      <c r="AD11" s="137"/>
      <c r="AE11" s="138"/>
      <c r="AF11" s="15"/>
    </row>
    <row r="12" spans="1:32" ht="13.5" thickBot="1">
      <c r="A12" s="93">
        <v>10</v>
      </c>
      <c r="B12" s="114" t="s">
        <v>59</v>
      </c>
      <c r="C12" s="63" t="s">
        <v>59</v>
      </c>
      <c r="D12" s="64" t="s">
        <v>59</v>
      </c>
      <c r="E12" s="64" t="s">
        <v>59</v>
      </c>
      <c r="F12" s="64" t="s">
        <v>59</v>
      </c>
      <c r="G12" s="64" t="s">
        <v>59</v>
      </c>
      <c r="H12" s="64" t="s">
        <v>59</v>
      </c>
      <c r="I12" s="64" t="s">
        <v>59</v>
      </c>
      <c r="J12" s="64" t="s">
        <v>59</v>
      </c>
      <c r="K12" s="64" t="s">
        <v>59</v>
      </c>
      <c r="L12" s="64" t="s">
        <v>59</v>
      </c>
      <c r="M12" s="64" t="s">
        <v>59</v>
      </c>
      <c r="N12" s="64" t="s">
        <v>59</v>
      </c>
      <c r="O12" s="64" t="s">
        <v>59</v>
      </c>
      <c r="P12" s="64" t="s">
        <v>59</v>
      </c>
      <c r="Q12" s="64" t="s">
        <v>59</v>
      </c>
      <c r="R12" s="64" t="s">
        <v>59</v>
      </c>
      <c r="S12" s="64" t="s">
        <v>59</v>
      </c>
      <c r="T12" s="64" t="s">
        <v>59</v>
      </c>
      <c r="U12" s="115" t="s">
        <v>59</v>
      </c>
      <c r="V12" s="97" t="e">
        <f>AVERAGE(C12:U12)</f>
        <v>#DIV/0!</v>
      </c>
      <c r="W12" s="36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127">
        <f t="shared" si="6"/>
        <v>0</v>
      </c>
      <c r="AC12" s="139"/>
      <c r="AD12" s="140"/>
      <c r="AE12" s="141"/>
      <c r="AF12" s="15"/>
    </row>
    <row r="13" spans="1:32">
      <c r="A13" s="91">
        <v>11</v>
      </c>
      <c r="B13" s="116" t="s">
        <v>59</v>
      </c>
      <c r="C13" s="59" t="s">
        <v>59</v>
      </c>
      <c r="D13" s="60" t="s">
        <v>59</v>
      </c>
      <c r="E13" s="60" t="s">
        <v>59</v>
      </c>
      <c r="F13" s="60" t="s">
        <v>59</v>
      </c>
      <c r="G13" s="60" t="s">
        <v>59</v>
      </c>
      <c r="H13" s="60" t="s">
        <v>59</v>
      </c>
      <c r="I13" s="60" t="s">
        <v>59</v>
      </c>
      <c r="J13" s="60" t="s">
        <v>59</v>
      </c>
      <c r="K13" s="60" t="s">
        <v>59</v>
      </c>
      <c r="L13" s="60" t="s">
        <v>59</v>
      </c>
      <c r="M13" s="60" t="s">
        <v>59</v>
      </c>
      <c r="N13" s="60" t="s">
        <v>59</v>
      </c>
      <c r="O13" s="60" t="s">
        <v>59</v>
      </c>
      <c r="P13" s="60" t="s">
        <v>59</v>
      </c>
      <c r="Q13" s="60" t="s">
        <v>59</v>
      </c>
      <c r="R13" s="60" t="s">
        <v>59</v>
      </c>
      <c r="S13" s="60" t="s">
        <v>59</v>
      </c>
      <c r="T13" s="60" t="s">
        <v>59</v>
      </c>
      <c r="U13" s="117" t="s">
        <v>59</v>
      </c>
      <c r="V13" s="98" t="e">
        <f t="shared" ref="V13:V39" si="7">AVERAGE(C13:U13)</f>
        <v>#DIV/0!</v>
      </c>
      <c r="W13" s="22">
        <f t="shared" ref="W13:W22" si="8">COUNTIF(C13:U13,6)</f>
        <v>0</v>
      </c>
      <c r="X13" s="2">
        <f t="shared" ref="X13:X22" si="9">COUNTIF(C13:U13,5)</f>
        <v>0</v>
      </c>
      <c r="Y13" s="2">
        <f t="shared" ref="Y13:Y22" si="10">COUNTIF(C13:U13,4)</f>
        <v>0</v>
      </c>
      <c r="Z13" s="2">
        <f t="shared" ref="Z13:Z22" si="11">COUNTIF(C13:U13,3)</f>
        <v>0</v>
      </c>
      <c r="AA13" s="2">
        <f t="shared" ref="AA13:AA22" si="12">COUNTIF(C13:U13,2)</f>
        <v>0</v>
      </c>
      <c r="AB13" s="3">
        <f t="shared" ref="AB13:AB22" si="13">COUNTIF(C13:U13,1)</f>
        <v>0</v>
      </c>
      <c r="AC13" s="142"/>
      <c r="AD13" s="143"/>
      <c r="AE13" s="144"/>
      <c r="AF13" s="15"/>
    </row>
    <row r="14" spans="1:32">
      <c r="A14" s="92">
        <v>12</v>
      </c>
      <c r="B14" s="112" t="s">
        <v>59</v>
      </c>
      <c r="C14" s="61" t="s">
        <v>59</v>
      </c>
      <c r="D14" s="62" t="s">
        <v>59</v>
      </c>
      <c r="E14" s="62" t="s">
        <v>59</v>
      </c>
      <c r="F14" s="62" t="s">
        <v>59</v>
      </c>
      <c r="G14" s="62" t="s">
        <v>59</v>
      </c>
      <c r="H14" s="62" t="s">
        <v>59</v>
      </c>
      <c r="I14" s="62" t="s">
        <v>59</v>
      </c>
      <c r="J14" s="62" t="s">
        <v>59</v>
      </c>
      <c r="K14" s="62" t="s">
        <v>59</v>
      </c>
      <c r="L14" s="62" t="s">
        <v>59</v>
      </c>
      <c r="M14" s="62" t="s">
        <v>59</v>
      </c>
      <c r="N14" s="62" t="s">
        <v>59</v>
      </c>
      <c r="O14" s="62" t="s">
        <v>59</v>
      </c>
      <c r="P14" s="62" t="s">
        <v>59</v>
      </c>
      <c r="Q14" s="62" t="s">
        <v>59</v>
      </c>
      <c r="R14" s="62" t="s">
        <v>59</v>
      </c>
      <c r="S14" s="62" t="s">
        <v>59</v>
      </c>
      <c r="T14" s="62" t="s">
        <v>59</v>
      </c>
      <c r="U14" s="113" t="s">
        <v>59</v>
      </c>
      <c r="V14" s="95" t="e">
        <f t="shared" si="7"/>
        <v>#DIV/0!</v>
      </c>
      <c r="W14" s="12">
        <f t="shared" si="8"/>
        <v>0</v>
      </c>
      <c r="X14" s="13">
        <f t="shared" si="9"/>
        <v>0</v>
      </c>
      <c r="Y14" s="13">
        <f t="shared" si="10"/>
        <v>0</v>
      </c>
      <c r="Z14" s="13">
        <f t="shared" si="11"/>
        <v>0</v>
      </c>
      <c r="AA14" s="13">
        <f t="shared" si="12"/>
        <v>0</v>
      </c>
      <c r="AB14" s="41">
        <f t="shared" si="13"/>
        <v>0</v>
      </c>
      <c r="AC14" s="136"/>
      <c r="AD14" s="137"/>
      <c r="AE14" s="138"/>
      <c r="AF14" s="15"/>
    </row>
    <row r="15" spans="1:32">
      <c r="A15" s="92">
        <v>13</v>
      </c>
      <c r="B15" s="112" t="s">
        <v>59</v>
      </c>
      <c r="C15" s="61" t="s">
        <v>59</v>
      </c>
      <c r="D15" s="62" t="s">
        <v>59</v>
      </c>
      <c r="E15" s="62" t="s">
        <v>59</v>
      </c>
      <c r="F15" s="62" t="s">
        <v>59</v>
      </c>
      <c r="G15" s="62" t="s">
        <v>59</v>
      </c>
      <c r="H15" s="62" t="s">
        <v>59</v>
      </c>
      <c r="I15" s="62" t="s">
        <v>59</v>
      </c>
      <c r="J15" s="62" t="s">
        <v>59</v>
      </c>
      <c r="K15" s="62" t="s">
        <v>59</v>
      </c>
      <c r="L15" s="62" t="s">
        <v>59</v>
      </c>
      <c r="M15" s="62" t="s">
        <v>59</v>
      </c>
      <c r="N15" s="62" t="s">
        <v>59</v>
      </c>
      <c r="O15" s="62" t="s">
        <v>59</v>
      </c>
      <c r="P15" s="62" t="s">
        <v>59</v>
      </c>
      <c r="Q15" s="62" t="s">
        <v>59</v>
      </c>
      <c r="R15" s="62" t="s">
        <v>59</v>
      </c>
      <c r="S15" s="62" t="s">
        <v>59</v>
      </c>
      <c r="T15" s="62" t="s">
        <v>59</v>
      </c>
      <c r="U15" s="113" t="s">
        <v>59</v>
      </c>
      <c r="V15" s="95" t="e">
        <f t="shared" si="7"/>
        <v>#DIV/0!</v>
      </c>
      <c r="W15" s="12">
        <f t="shared" si="8"/>
        <v>0</v>
      </c>
      <c r="X15" s="13">
        <f t="shared" si="9"/>
        <v>0</v>
      </c>
      <c r="Y15" s="13">
        <f t="shared" si="10"/>
        <v>0</v>
      </c>
      <c r="Z15" s="13">
        <f t="shared" si="11"/>
        <v>0</v>
      </c>
      <c r="AA15" s="13">
        <f t="shared" si="12"/>
        <v>0</v>
      </c>
      <c r="AB15" s="41">
        <f t="shared" si="13"/>
        <v>0</v>
      </c>
      <c r="AC15" s="136"/>
      <c r="AD15" s="137"/>
      <c r="AE15" s="138"/>
      <c r="AF15" s="15"/>
    </row>
    <row r="16" spans="1:32">
      <c r="A16" s="92">
        <v>14</v>
      </c>
      <c r="B16" s="112" t="s">
        <v>59</v>
      </c>
      <c r="C16" s="61" t="s">
        <v>59</v>
      </c>
      <c r="D16" s="62" t="s">
        <v>59</v>
      </c>
      <c r="E16" s="62" t="s">
        <v>59</v>
      </c>
      <c r="F16" s="62" t="s">
        <v>59</v>
      </c>
      <c r="G16" s="62" t="s">
        <v>59</v>
      </c>
      <c r="H16" s="62" t="s">
        <v>59</v>
      </c>
      <c r="I16" s="62" t="s">
        <v>59</v>
      </c>
      <c r="J16" s="62" t="s">
        <v>59</v>
      </c>
      <c r="K16" s="62" t="s">
        <v>59</v>
      </c>
      <c r="L16" s="62" t="s">
        <v>59</v>
      </c>
      <c r="M16" s="62" t="s">
        <v>59</v>
      </c>
      <c r="N16" s="62" t="s">
        <v>59</v>
      </c>
      <c r="O16" s="62" t="s">
        <v>59</v>
      </c>
      <c r="P16" s="62" t="s">
        <v>59</v>
      </c>
      <c r="Q16" s="62" t="s">
        <v>59</v>
      </c>
      <c r="R16" s="62" t="s">
        <v>59</v>
      </c>
      <c r="S16" s="62" t="s">
        <v>59</v>
      </c>
      <c r="T16" s="62" t="s">
        <v>59</v>
      </c>
      <c r="U16" s="113" t="s">
        <v>59</v>
      </c>
      <c r="V16" s="95" t="e">
        <f t="shared" si="7"/>
        <v>#DIV/0!</v>
      </c>
      <c r="W16" s="12">
        <f t="shared" si="8"/>
        <v>0</v>
      </c>
      <c r="X16" s="13">
        <f t="shared" si="9"/>
        <v>0</v>
      </c>
      <c r="Y16" s="13">
        <f t="shared" si="10"/>
        <v>0</v>
      </c>
      <c r="Z16" s="13">
        <f t="shared" si="11"/>
        <v>0</v>
      </c>
      <c r="AA16" s="13">
        <f t="shared" si="12"/>
        <v>0</v>
      </c>
      <c r="AB16" s="41">
        <f t="shared" si="13"/>
        <v>0</v>
      </c>
      <c r="AC16" s="136"/>
      <c r="AD16" s="137"/>
      <c r="AE16" s="138"/>
      <c r="AF16" s="15"/>
    </row>
    <row r="17" spans="1:32">
      <c r="A17" s="92">
        <v>15</v>
      </c>
      <c r="B17" s="112" t="s">
        <v>59</v>
      </c>
      <c r="C17" s="61" t="s">
        <v>59</v>
      </c>
      <c r="D17" s="62" t="s">
        <v>59</v>
      </c>
      <c r="E17" s="62" t="s">
        <v>59</v>
      </c>
      <c r="F17" s="62" t="s">
        <v>59</v>
      </c>
      <c r="G17" s="62" t="s">
        <v>59</v>
      </c>
      <c r="H17" s="62" t="s">
        <v>59</v>
      </c>
      <c r="I17" s="62" t="s">
        <v>59</v>
      </c>
      <c r="J17" s="62" t="s">
        <v>59</v>
      </c>
      <c r="K17" s="62" t="s">
        <v>59</v>
      </c>
      <c r="L17" s="62" t="s">
        <v>59</v>
      </c>
      <c r="M17" s="62" t="s">
        <v>59</v>
      </c>
      <c r="N17" s="62" t="s">
        <v>59</v>
      </c>
      <c r="O17" s="62" t="s">
        <v>59</v>
      </c>
      <c r="P17" s="62" t="s">
        <v>59</v>
      </c>
      <c r="Q17" s="62" t="s">
        <v>59</v>
      </c>
      <c r="R17" s="62" t="s">
        <v>59</v>
      </c>
      <c r="S17" s="62" t="s">
        <v>59</v>
      </c>
      <c r="T17" s="62" t="s">
        <v>59</v>
      </c>
      <c r="U17" s="113" t="s">
        <v>59</v>
      </c>
      <c r="V17" s="95" t="e">
        <f t="shared" si="7"/>
        <v>#DIV/0!</v>
      </c>
      <c r="W17" s="12">
        <f t="shared" si="8"/>
        <v>0</v>
      </c>
      <c r="X17" s="13">
        <f t="shared" si="9"/>
        <v>0</v>
      </c>
      <c r="Y17" s="13">
        <f t="shared" si="10"/>
        <v>0</v>
      </c>
      <c r="Z17" s="13">
        <f t="shared" si="11"/>
        <v>0</v>
      </c>
      <c r="AA17" s="13">
        <f t="shared" si="12"/>
        <v>0</v>
      </c>
      <c r="AB17" s="41">
        <f t="shared" si="13"/>
        <v>0</v>
      </c>
      <c r="AC17" s="136"/>
      <c r="AD17" s="137"/>
      <c r="AE17" s="138"/>
      <c r="AF17" s="15"/>
    </row>
    <row r="18" spans="1:32">
      <c r="A18" s="92">
        <v>16</v>
      </c>
      <c r="B18" s="112" t="s">
        <v>59</v>
      </c>
      <c r="C18" s="61" t="s">
        <v>59</v>
      </c>
      <c r="D18" s="62" t="s">
        <v>59</v>
      </c>
      <c r="E18" s="62" t="s">
        <v>59</v>
      </c>
      <c r="F18" s="62" t="s">
        <v>59</v>
      </c>
      <c r="G18" s="62" t="s">
        <v>59</v>
      </c>
      <c r="H18" s="62" t="s">
        <v>59</v>
      </c>
      <c r="I18" s="62" t="s">
        <v>59</v>
      </c>
      <c r="J18" s="62" t="s">
        <v>59</v>
      </c>
      <c r="K18" s="62" t="s">
        <v>59</v>
      </c>
      <c r="L18" s="62" t="s">
        <v>59</v>
      </c>
      <c r="M18" s="62" t="s">
        <v>59</v>
      </c>
      <c r="N18" s="62" t="s">
        <v>59</v>
      </c>
      <c r="O18" s="62" t="s">
        <v>59</v>
      </c>
      <c r="P18" s="62" t="s">
        <v>59</v>
      </c>
      <c r="Q18" s="62" t="s">
        <v>59</v>
      </c>
      <c r="R18" s="62" t="s">
        <v>59</v>
      </c>
      <c r="S18" s="62" t="s">
        <v>59</v>
      </c>
      <c r="T18" s="62" t="s">
        <v>59</v>
      </c>
      <c r="U18" s="113" t="s">
        <v>59</v>
      </c>
      <c r="V18" s="95" t="e">
        <f t="shared" si="7"/>
        <v>#DIV/0!</v>
      </c>
      <c r="W18" s="12">
        <f t="shared" si="8"/>
        <v>0</v>
      </c>
      <c r="X18" s="13">
        <f t="shared" si="9"/>
        <v>0</v>
      </c>
      <c r="Y18" s="13">
        <f t="shared" si="10"/>
        <v>0</v>
      </c>
      <c r="Z18" s="13">
        <f t="shared" si="11"/>
        <v>0</v>
      </c>
      <c r="AA18" s="13">
        <f t="shared" si="12"/>
        <v>0</v>
      </c>
      <c r="AB18" s="41">
        <f t="shared" si="13"/>
        <v>0</v>
      </c>
      <c r="AC18" s="136"/>
      <c r="AD18" s="137"/>
      <c r="AE18" s="138"/>
      <c r="AF18" s="15"/>
    </row>
    <row r="19" spans="1:32">
      <c r="A19" s="92">
        <v>17</v>
      </c>
      <c r="B19" s="112" t="s">
        <v>59</v>
      </c>
      <c r="C19" s="61" t="s">
        <v>59</v>
      </c>
      <c r="D19" s="62" t="s">
        <v>59</v>
      </c>
      <c r="E19" s="62" t="s">
        <v>59</v>
      </c>
      <c r="F19" s="62" t="s">
        <v>59</v>
      </c>
      <c r="G19" s="62" t="s">
        <v>59</v>
      </c>
      <c r="H19" s="62" t="s">
        <v>59</v>
      </c>
      <c r="I19" s="62" t="s">
        <v>59</v>
      </c>
      <c r="J19" s="62" t="s">
        <v>59</v>
      </c>
      <c r="K19" s="62" t="s">
        <v>59</v>
      </c>
      <c r="L19" s="62" t="s">
        <v>59</v>
      </c>
      <c r="M19" s="62" t="s">
        <v>59</v>
      </c>
      <c r="N19" s="62" t="s">
        <v>59</v>
      </c>
      <c r="O19" s="62" t="s">
        <v>59</v>
      </c>
      <c r="P19" s="62" t="s">
        <v>59</v>
      </c>
      <c r="Q19" s="62" t="s">
        <v>59</v>
      </c>
      <c r="R19" s="62" t="s">
        <v>59</v>
      </c>
      <c r="S19" s="62" t="s">
        <v>59</v>
      </c>
      <c r="T19" s="62" t="s">
        <v>59</v>
      </c>
      <c r="U19" s="113" t="s">
        <v>59</v>
      </c>
      <c r="V19" s="95" t="e">
        <f t="shared" si="7"/>
        <v>#DIV/0!</v>
      </c>
      <c r="W19" s="12">
        <f t="shared" si="8"/>
        <v>0</v>
      </c>
      <c r="X19" s="13">
        <f t="shared" si="9"/>
        <v>0</v>
      </c>
      <c r="Y19" s="13">
        <f t="shared" si="10"/>
        <v>0</v>
      </c>
      <c r="Z19" s="13">
        <f t="shared" si="11"/>
        <v>0</v>
      </c>
      <c r="AA19" s="13">
        <f t="shared" si="12"/>
        <v>0</v>
      </c>
      <c r="AB19" s="41">
        <f t="shared" si="13"/>
        <v>0</v>
      </c>
      <c r="AC19" s="136"/>
      <c r="AD19" s="137"/>
      <c r="AE19" s="138"/>
      <c r="AF19" s="15"/>
    </row>
    <row r="20" spans="1:32">
      <c r="A20" s="92">
        <v>18</v>
      </c>
      <c r="B20" s="112" t="s">
        <v>59</v>
      </c>
      <c r="C20" s="61" t="s">
        <v>59</v>
      </c>
      <c r="D20" s="62" t="s">
        <v>59</v>
      </c>
      <c r="E20" s="62" t="s">
        <v>59</v>
      </c>
      <c r="F20" s="62" t="s">
        <v>59</v>
      </c>
      <c r="G20" s="62" t="s">
        <v>59</v>
      </c>
      <c r="H20" s="62" t="s">
        <v>59</v>
      </c>
      <c r="I20" s="62" t="s">
        <v>59</v>
      </c>
      <c r="J20" s="62" t="s">
        <v>59</v>
      </c>
      <c r="K20" s="62" t="s">
        <v>59</v>
      </c>
      <c r="L20" s="62" t="s">
        <v>59</v>
      </c>
      <c r="M20" s="62" t="s">
        <v>59</v>
      </c>
      <c r="N20" s="62" t="s">
        <v>59</v>
      </c>
      <c r="O20" s="62" t="s">
        <v>59</v>
      </c>
      <c r="P20" s="62" t="s">
        <v>59</v>
      </c>
      <c r="Q20" s="62" t="s">
        <v>59</v>
      </c>
      <c r="R20" s="62" t="s">
        <v>59</v>
      </c>
      <c r="S20" s="62" t="s">
        <v>59</v>
      </c>
      <c r="T20" s="62" t="s">
        <v>59</v>
      </c>
      <c r="U20" s="113" t="s">
        <v>59</v>
      </c>
      <c r="V20" s="95" t="e">
        <f t="shared" si="7"/>
        <v>#DIV/0!</v>
      </c>
      <c r="W20" s="12">
        <f t="shared" si="8"/>
        <v>0</v>
      </c>
      <c r="X20" s="13">
        <f t="shared" si="9"/>
        <v>0</v>
      </c>
      <c r="Y20" s="13">
        <f t="shared" si="10"/>
        <v>0</v>
      </c>
      <c r="Z20" s="13">
        <f t="shared" si="11"/>
        <v>0</v>
      </c>
      <c r="AA20" s="13">
        <f t="shared" si="12"/>
        <v>0</v>
      </c>
      <c r="AB20" s="41">
        <f t="shared" si="13"/>
        <v>0</v>
      </c>
      <c r="AC20" s="136"/>
      <c r="AD20" s="137"/>
      <c r="AE20" s="138"/>
      <c r="AF20" s="15"/>
    </row>
    <row r="21" spans="1:32">
      <c r="A21" s="92">
        <v>19</v>
      </c>
      <c r="B21" s="112" t="s">
        <v>59</v>
      </c>
      <c r="C21" s="61" t="s">
        <v>59</v>
      </c>
      <c r="D21" s="62" t="s">
        <v>59</v>
      </c>
      <c r="E21" s="62" t="s">
        <v>59</v>
      </c>
      <c r="F21" s="62" t="s">
        <v>59</v>
      </c>
      <c r="G21" s="62" t="s">
        <v>59</v>
      </c>
      <c r="H21" s="62" t="s">
        <v>59</v>
      </c>
      <c r="I21" s="62" t="s">
        <v>59</v>
      </c>
      <c r="J21" s="62" t="s">
        <v>59</v>
      </c>
      <c r="K21" s="62" t="s">
        <v>59</v>
      </c>
      <c r="L21" s="62" t="s">
        <v>59</v>
      </c>
      <c r="M21" s="62" t="s">
        <v>59</v>
      </c>
      <c r="N21" s="62" t="s">
        <v>59</v>
      </c>
      <c r="O21" s="62" t="s">
        <v>59</v>
      </c>
      <c r="P21" s="62" t="s">
        <v>59</v>
      </c>
      <c r="Q21" s="62" t="s">
        <v>59</v>
      </c>
      <c r="R21" s="62" t="s">
        <v>59</v>
      </c>
      <c r="S21" s="62" t="s">
        <v>59</v>
      </c>
      <c r="T21" s="62" t="s">
        <v>59</v>
      </c>
      <c r="U21" s="113" t="s">
        <v>59</v>
      </c>
      <c r="V21" s="95" t="e">
        <f t="shared" si="7"/>
        <v>#DIV/0!</v>
      </c>
      <c r="W21" s="12">
        <f t="shared" si="8"/>
        <v>0</v>
      </c>
      <c r="X21" s="13">
        <f t="shared" si="9"/>
        <v>0</v>
      </c>
      <c r="Y21" s="13">
        <f t="shared" si="10"/>
        <v>0</v>
      </c>
      <c r="Z21" s="13">
        <f t="shared" si="11"/>
        <v>0</v>
      </c>
      <c r="AA21" s="13">
        <f t="shared" si="12"/>
        <v>0</v>
      </c>
      <c r="AB21" s="41">
        <f t="shared" si="13"/>
        <v>0</v>
      </c>
      <c r="AC21" s="136"/>
      <c r="AD21" s="137"/>
      <c r="AE21" s="138"/>
      <c r="AF21" s="15"/>
    </row>
    <row r="22" spans="1:32" ht="13.5" thickBot="1">
      <c r="A22" s="93">
        <v>20</v>
      </c>
      <c r="B22" s="114" t="s">
        <v>59</v>
      </c>
      <c r="C22" s="63" t="s">
        <v>59</v>
      </c>
      <c r="D22" s="64" t="s">
        <v>59</v>
      </c>
      <c r="E22" s="64" t="s">
        <v>59</v>
      </c>
      <c r="F22" s="64" t="s">
        <v>59</v>
      </c>
      <c r="G22" s="64" t="s">
        <v>59</v>
      </c>
      <c r="H22" s="64" t="s">
        <v>59</v>
      </c>
      <c r="I22" s="64" t="s">
        <v>59</v>
      </c>
      <c r="J22" s="64" t="s">
        <v>59</v>
      </c>
      <c r="K22" s="64" t="s">
        <v>59</v>
      </c>
      <c r="L22" s="64" t="s">
        <v>59</v>
      </c>
      <c r="M22" s="64" t="s">
        <v>59</v>
      </c>
      <c r="N22" s="64" t="s">
        <v>59</v>
      </c>
      <c r="O22" s="64" t="s">
        <v>59</v>
      </c>
      <c r="P22" s="64" t="s">
        <v>59</v>
      </c>
      <c r="Q22" s="64" t="s">
        <v>59</v>
      </c>
      <c r="R22" s="64" t="s">
        <v>59</v>
      </c>
      <c r="S22" s="64" t="s">
        <v>59</v>
      </c>
      <c r="T22" s="64" t="s">
        <v>59</v>
      </c>
      <c r="U22" s="115" t="s">
        <v>59</v>
      </c>
      <c r="V22" s="99" t="e">
        <f t="shared" si="7"/>
        <v>#DIV/0!</v>
      </c>
      <c r="W22" s="23">
        <f t="shared" si="8"/>
        <v>0</v>
      </c>
      <c r="X22" s="21">
        <f t="shared" si="9"/>
        <v>0</v>
      </c>
      <c r="Y22" s="21">
        <f t="shared" si="10"/>
        <v>0</v>
      </c>
      <c r="Z22" s="21">
        <f t="shared" si="11"/>
        <v>0</v>
      </c>
      <c r="AA22" s="21">
        <f t="shared" si="12"/>
        <v>0</v>
      </c>
      <c r="AB22" s="128">
        <f t="shared" si="13"/>
        <v>0</v>
      </c>
      <c r="AC22" s="139"/>
      <c r="AD22" s="140"/>
      <c r="AE22" s="141"/>
      <c r="AF22" s="15"/>
    </row>
    <row r="23" spans="1:32">
      <c r="A23" s="91">
        <v>21</v>
      </c>
      <c r="B23" s="116" t="s">
        <v>59</v>
      </c>
      <c r="C23" s="59" t="s">
        <v>59</v>
      </c>
      <c r="D23" s="60" t="s">
        <v>59</v>
      </c>
      <c r="E23" s="60" t="s">
        <v>59</v>
      </c>
      <c r="F23" s="60" t="s">
        <v>59</v>
      </c>
      <c r="G23" s="60" t="s">
        <v>59</v>
      </c>
      <c r="H23" s="60" t="s">
        <v>59</v>
      </c>
      <c r="I23" s="60" t="s">
        <v>59</v>
      </c>
      <c r="J23" s="60" t="s">
        <v>59</v>
      </c>
      <c r="K23" s="60" t="s">
        <v>59</v>
      </c>
      <c r="L23" s="60" t="s">
        <v>59</v>
      </c>
      <c r="M23" s="60" t="s">
        <v>59</v>
      </c>
      <c r="N23" s="60" t="s">
        <v>59</v>
      </c>
      <c r="O23" s="60" t="s">
        <v>59</v>
      </c>
      <c r="P23" s="60" t="s">
        <v>59</v>
      </c>
      <c r="Q23" s="60" t="s">
        <v>59</v>
      </c>
      <c r="R23" s="60" t="s">
        <v>59</v>
      </c>
      <c r="S23" s="60" t="s">
        <v>59</v>
      </c>
      <c r="T23" s="60" t="s">
        <v>59</v>
      </c>
      <c r="U23" s="117" t="s">
        <v>59</v>
      </c>
      <c r="V23" s="100" t="e">
        <f t="shared" si="7"/>
        <v>#DIV/0!</v>
      </c>
      <c r="W23" s="22">
        <f t="shared" ref="W23:W36" si="14">COUNTIF(C23:U23,6)</f>
        <v>0</v>
      </c>
      <c r="X23" s="2">
        <f t="shared" ref="X23:X36" si="15">COUNTIF(C23:U23,5)</f>
        <v>0</v>
      </c>
      <c r="Y23" s="2">
        <f t="shared" ref="Y23:Y36" si="16">COUNTIF(C23:U23,4)</f>
        <v>0</v>
      </c>
      <c r="Z23" s="2">
        <f t="shared" ref="Z23:Z36" si="17">COUNTIF(C23:U23,3)</f>
        <v>0</v>
      </c>
      <c r="AA23" s="2">
        <f t="shared" ref="AA23:AA36" si="18">COUNTIF(C23:U23,2)</f>
        <v>0</v>
      </c>
      <c r="AB23" s="3">
        <f t="shared" ref="AB23:AB36" si="19">COUNTIF(C23:U23,1)</f>
        <v>0</v>
      </c>
      <c r="AC23" s="142"/>
      <c r="AD23" s="143"/>
      <c r="AE23" s="144"/>
      <c r="AF23" s="15"/>
    </row>
    <row r="24" spans="1:32">
      <c r="A24" s="92">
        <v>22</v>
      </c>
      <c r="B24" s="112" t="s">
        <v>59</v>
      </c>
      <c r="C24" s="61" t="s">
        <v>59</v>
      </c>
      <c r="D24" s="62" t="s">
        <v>59</v>
      </c>
      <c r="E24" s="62" t="s">
        <v>59</v>
      </c>
      <c r="F24" s="62" t="s">
        <v>59</v>
      </c>
      <c r="G24" s="62" t="s">
        <v>59</v>
      </c>
      <c r="H24" s="62" t="s">
        <v>59</v>
      </c>
      <c r="I24" s="62" t="s">
        <v>59</v>
      </c>
      <c r="J24" s="62" t="s">
        <v>59</v>
      </c>
      <c r="K24" s="62" t="s">
        <v>59</v>
      </c>
      <c r="L24" s="62" t="s">
        <v>59</v>
      </c>
      <c r="M24" s="62" t="s">
        <v>59</v>
      </c>
      <c r="N24" s="62" t="s">
        <v>59</v>
      </c>
      <c r="O24" s="62" t="s">
        <v>59</v>
      </c>
      <c r="P24" s="62" t="s">
        <v>59</v>
      </c>
      <c r="Q24" s="62" t="s">
        <v>59</v>
      </c>
      <c r="R24" s="62" t="s">
        <v>59</v>
      </c>
      <c r="S24" s="62" t="s">
        <v>59</v>
      </c>
      <c r="T24" s="62" t="s">
        <v>59</v>
      </c>
      <c r="U24" s="113" t="s">
        <v>59</v>
      </c>
      <c r="V24" s="95" t="e">
        <f t="shared" si="7"/>
        <v>#DIV/0!</v>
      </c>
      <c r="W24" s="24">
        <f t="shared" si="14"/>
        <v>0</v>
      </c>
      <c r="X24" s="5">
        <f t="shared" si="15"/>
        <v>0</v>
      </c>
      <c r="Y24" s="5">
        <f t="shared" si="16"/>
        <v>0</v>
      </c>
      <c r="Z24" s="5">
        <f t="shared" si="17"/>
        <v>0</v>
      </c>
      <c r="AA24" s="5">
        <f t="shared" si="18"/>
        <v>0</v>
      </c>
      <c r="AB24" s="20">
        <f t="shared" si="19"/>
        <v>0</v>
      </c>
      <c r="AC24" s="136"/>
      <c r="AD24" s="137"/>
      <c r="AE24" s="138"/>
      <c r="AF24" s="15"/>
    </row>
    <row r="25" spans="1:32">
      <c r="A25" s="92">
        <v>23</v>
      </c>
      <c r="B25" s="112" t="s">
        <v>59</v>
      </c>
      <c r="C25" s="61" t="s">
        <v>59</v>
      </c>
      <c r="D25" s="62" t="s">
        <v>59</v>
      </c>
      <c r="E25" s="62" t="s">
        <v>59</v>
      </c>
      <c r="F25" s="62" t="s">
        <v>59</v>
      </c>
      <c r="G25" s="62" t="s">
        <v>59</v>
      </c>
      <c r="H25" s="62" t="s">
        <v>59</v>
      </c>
      <c r="I25" s="62" t="s">
        <v>59</v>
      </c>
      <c r="J25" s="62" t="s">
        <v>59</v>
      </c>
      <c r="K25" s="62" t="s">
        <v>59</v>
      </c>
      <c r="L25" s="62" t="s">
        <v>59</v>
      </c>
      <c r="M25" s="62" t="s">
        <v>59</v>
      </c>
      <c r="N25" s="62" t="s">
        <v>59</v>
      </c>
      <c r="O25" s="62" t="s">
        <v>59</v>
      </c>
      <c r="P25" s="62" t="s">
        <v>59</v>
      </c>
      <c r="Q25" s="62" t="s">
        <v>59</v>
      </c>
      <c r="R25" s="62" t="s">
        <v>59</v>
      </c>
      <c r="S25" s="62" t="s">
        <v>59</v>
      </c>
      <c r="T25" s="62" t="s">
        <v>59</v>
      </c>
      <c r="U25" s="113" t="s">
        <v>59</v>
      </c>
      <c r="V25" s="95" t="e">
        <f t="shared" si="7"/>
        <v>#DIV/0!</v>
      </c>
      <c r="W25" s="24">
        <f t="shared" si="14"/>
        <v>0</v>
      </c>
      <c r="X25" s="5">
        <f t="shared" si="15"/>
        <v>0</v>
      </c>
      <c r="Y25" s="5">
        <f t="shared" si="16"/>
        <v>0</v>
      </c>
      <c r="Z25" s="5">
        <f t="shared" si="17"/>
        <v>0</v>
      </c>
      <c r="AA25" s="5">
        <f t="shared" si="18"/>
        <v>0</v>
      </c>
      <c r="AB25" s="20">
        <f t="shared" si="19"/>
        <v>0</v>
      </c>
      <c r="AC25" s="136"/>
      <c r="AD25" s="137"/>
      <c r="AE25" s="138"/>
      <c r="AF25" s="15"/>
    </row>
    <row r="26" spans="1:32">
      <c r="A26" s="92">
        <v>24</v>
      </c>
      <c r="B26" s="112" t="s">
        <v>59</v>
      </c>
      <c r="C26" s="61" t="s">
        <v>59</v>
      </c>
      <c r="D26" s="62" t="s">
        <v>59</v>
      </c>
      <c r="E26" s="62" t="s">
        <v>59</v>
      </c>
      <c r="F26" s="62" t="s">
        <v>59</v>
      </c>
      <c r="G26" s="62" t="s">
        <v>59</v>
      </c>
      <c r="H26" s="62" t="s">
        <v>59</v>
      </c>
      <c r="I26" s="62" t="s">
        <v>59</v>
      </c>
      <c r="J26" s="62" t="s">
        <v>59</v>
      </c>
      <c r="K26" s="62" t="s">
        <v>59</v>
      </c>
      <c r="L26" s="62" t="s">
        <v>59</v>
      </c>
      <c r="M26" s="62" t="s">
        <v>59</v>
      </c>
      <c r="N26" s="62" t="s">
        <v>59</v>
      </c>
      <c r="O26" s="62" t="s">
        <v>59</v>
      </c>
      <c r="P26" s="62" t="s">
        <v>59</v>
      </c>
      <c r="Q26" s="62" t="s">
        <v>59</v>
      </c>
      <c r="R26" s="62" t="s">
        <v>59</v>
      </c>
      <c r="S26" s="62" t="s">
        <v>59</v>
      </c>
      <c r="T26" s="62" t="s">
        <v>59</v>
      </c>
      <c r="U26" s="113" t="s">
        <v>59</v>
      </c>
      <c r="V26" s="95" t="e">
        <f t="shared" si="7"/>
        <v>#DIV/0!</v>
      </c>
      <c r="W26" s="24">
        <f t="shared" si="14"/>
        <v>0</v>
      </c>
      <c r="X26" s="5">
        <f t="shared" si="15"/>
        <v>0</v>
      </c>
      <c r="Y26" s="5">
        <f t="shared" si="16"/>
        <v>0</v>
      </c>
      <c r="Z26" s="5">
        <f t="shared" si="17"/>
        <v>0</v>
      </c>
      <c r="AA26" s="5">
        <f t="shared" si="18"/>
        <v>0</v>
      </c>
      <c r="AB26" s="20">
        <f t="shared" si="19"/>
        <v>0</v>
      </c>
      <c r="AC26" s="136"/>
      <c r="AD26" s="137"/>
      <c r="AE26" s="138"/>
      <c r="AF26" s="15"/>
    </row>
    <row r="27" spans="1:32">
      <c r="A27" s="92">
        <v>25</v>
      </c>
      <c r="B27" s="112" t="s">
        <v>59</v>
      </c>
      <c r="C27" s="61" t="s">
        <v>59</v>
      </c>
      <c r="D27" s="62" t="s">
        <v>59</v>
      </c>
      <c r="E27" s="62" t="s">
        <v>59</v>
      </c>
      <c r="F27" s="62" t="s">
        <v>59</v>
      </c>
      <c r="G27" s="62" t="s">
        <v>59</v>
      </c>
      <c r="H27" s="62" t="s">
        <v>59</v>
      </c>
      <c r="I27" s="62" t="s">
        <v>59</v>
      </c>
      <c r="J27" s="62" t="s">
        <v>59</v>
      </c>
      <c r="K27" s="62" t="s">
        <v>59</v>
      </c>
      <c r="L27" s="62" t="s">
        <v>59</v>
      </c>
      <c r="M27" s="62" t="s">
        <v>59</v>
      </c>
      <c r="N27" s="62" t="s">
        <v>59</v>
      </c>
      <c r="O27" s="62" t="s">
        <v>59</v>
      </c>
      <c r="P27" s="62" t="s">
        <v>59</v>
      </c>
      <c r="Q27" s="62" t="s">
        <v>59</v>
      </c>
      <c r="R27" s="62" t="s">
        <v>59</v>
      </c>
      <c r="S27" s="62" t="s">
        <v>59</v>
      </c>
      <c r="T27" s="62" t="s">
        <v>59</v>
      </c>
      <c r="U27" s="113" t="s">
        <v>59</v>
      </c>
      <c r="V27" s="95" t="e">
        <f t="shared" si="7"/>
        <v>#DIV/0!</v>
      </c>
      <c r="W27" s="24">
        <f t="shared" si="14"/>
        <v>0</v>
      </c>
      <c r="X27" s="5">
        <f t="shared" si="15"/>
        <v>0</v>
      </c>
      <c r="Y27" s="5">
        <f t="shared" si="16"/>
        <v>0</v>
      </c>
      <c r="Z27" s="5">
        <f t="shared" si="17"/>
        <v>0</v>
      </c>
      <c r="AA27" s="5">
        <f t="shared" si="18"/>
        <v>0</v>
      </c>
      <c r="AB27" s="20">
        <f t="shared" si="19"/>
        <v>0</v>
      </c>
      <c r="AC27" s="136"/>
      <c r="AD27" s="137"/>
      <c r="AE27" s="138"/>
      <c r="AF27" s="15"/>
    </row>
    <row r="28" spans="1:32">
      <c r="A28" s="92">
        <v>26</v>
      </c>
      <c r="B28" s="112" t="s">
        <v>59</v>
      </c>
      <c r="C28" s="61" t="s">
        <v>59</v>
      </c>
      <c r="D28" s="62" t="s">
        <v>59</v>
      </c>
      <c r="E28" s="62" t="s">
        <v>59</v>
      </c>
      <c r="F28" s="62" t="s">
        <v>59</v>
      </c>
      <c r="G28" s="62" t="s">
        <v>59</v>
      </c>
      <c r="H28" s="62" t="s">
        <v>59</v>
      </c>
      <c r="I28" s="62" t="s">
        <v>59</v>
      </c>
      <c r="J28" s="62" t="s">
        <v>59</v>
      </c>
      <c r="K28" s="62" t="s">
        <v>59</v>
      </c>
      <c r="L28" s="62" t="s">
        <v>59</v>
      </c>
      <c r="M28" s="62" t="s">
        <v>59</v>
      </c>
      <c r="N28" s="62" t="s">
        <v>59</v>
      </c>
      <c r="O28" s="62" t="s">
        <v>59</v>
      </c>
      <c r="P28" s="62" t="s">
        <v>59</v>
      </c>
      <c r="Q28" s="62" t="s">
        <v>59</v>
      </c>
      <c r="R28" s="62" t="s">
        <v>59</v>
      </c>
      <c r="S28" s="62" t="s">
        <v>59</v>
      </c>
      <c r="T28" s="62" t="s">
        <v>59</v>
      </c>
      <c r="U28" s="113" t="s">
        <v>59</v>
      </c>
      <c r="V28" s="95" t="e">
        <f t="shared" si="7"/>
        <v>#DIV/0!</v>
      </c>
      <c r="W28" s="24">
        <f t="shared" si="14"/>
        <v>0</v>
      </c>
      <c r="X28" s="5">
        <f t="shared" si="15"/>
        <v>0</v>
      </c>
      <c r="Y28" s="5">
        <f t="shared" si="16"/>
        <v>0</v>
      </c>
      <c r="Z28" s="5">
        <f t="shared" si="17"/>
        <v>0</v>
      </c>
      <c r="AA28" s="5">
        <f t="shared" si="18"/>
        <v>0</v>
      </c>
      <c r="AB28" s="20">
        <f t="shared" si="19"/>
        <v>0</v>
      </c>
      <c r="AC28" s="136"/>
      <c r="AD28" s="137"/>
      <c r="AE28" s="138"/>
      <c r="AF28" s="15"/>
    </row>
    <row r="29" spans="1:32">
      <c r="A29" s="92">
        <v>27</v>
      </c>
      <c r="B29" s="112" t="s">
        <v>59</v>
      </c>
      <c r="C29" s="61" t="s">
        <v>59</v>
      </c>
      <c r="D29" s="62" t="s">
        <v>59</v>
      </c>
      <c r="E29" s="62" t="s">
        <v>59</v>
      </c>
      <c r="F29" s="62" t="s">
        <v>59</v>
      </c>
      <c r="G29" s="62" t="s">
        <v>59</v>
      </c>
      <c r="H29" s="62" t="s">
        <v>59</v>
      </c>
      <c r="I29" s="62" t="s">
        <v>59</v>
      </c>
      <c r="J29" s="62" t="s">
        <v>59</v>
      </c>
      <c r="K29" s="62" t="s">
        <v>59</v>
      </c>
      <c r="L29" s="62" t="s">
        <v>59</v>
      </c>
      <c r="M29" s="62" t="s">
        <v>59</v>
      </c>
      <c r="N29" s="62" t="s">
        <v>59</v>
      </c>
      <c r="O29" s="62" t="s">
        <v>59</v>
      </c>
      <c r="P29" s="62" t="s">
        <v>59</v>
      </c>
      <c r="Q29" s="62" t="s">
        <v>59</v>
      </c>
      <c r="R29" s="62" t="s">
        <v>59</v>
      </c>
      <c r="S29" s="62" t="s">
        <v>59</v>
      </c>
      <c r="T29" s="62" t="s">
        <v>59</v>
      </c>
      <c r="U29" s="113" t="s">
        <v>59</v>
      </c>
      <c r="V29" s="95" t="e">
        <f t="shared" si="7"/>
        <v>#DIV/0!</v>
      </c>
      <c r="W29" s="24">
        <f t="shared" si="14"/>
        <v>0</v>
      </c>
      <c r="X29" s="5">
        <f t="shared" si="15"/>
        <v>0</v>
      </c>
      <c r="Y29" s="5">
        <f t="shared" si="16"/>
        <v>0</v>
      </c>
      <c r="Z29" s="5">
        <f t="shared" si="17"/>
        <v>0</v>
      </c>
      <c r="AA29" s="5">
        <f t="shared" si="18"/>
        <v>0</v>
      </c>
      <c r="AB29" s="20">
        <f t="shared" si="19"/>
        <v>0</v>
      </c>
      <c r="AC29" s="136"/>
      <c r="AD29" s="137"/>
      <c r="AE29" s="138"/>
      <c r="AF29" s="15"/>
    </row>
    <row r="30" spans="1:32">
      <c r="A30" s="92">
        <v>28</v>
      </c>
      <c r="B30" s="112" t="s">
        <v>59</v>
      </c>
      <c r="C30" s="61" t="s">
        <v>59</v>
      </c>
      <c r="D30" s="62" t="s">
        <v>59</v>
      </c>
      <c r="E30" s="62" t="s">
        <v>59</v>
      </c>
      <c r="F30" s="62" t="s">
        <v>59</v>
      </c>
      <c r="G30" s="62" t="s">
        <v>59</v>
      </c>
      <c r="H30" s="62" t="s">
        <v>59</v>
      </c>
      <c r="I30" s="62" t="s">
        <v>59</v>
      </c>
      <c r="J30" s="62" t="s">
        <v>59</v>
      </c>
      <c r="K30" s="62" t="s">
        <v>59</v>
      </c>
      <c r="L30" s="62" t="s">
        <v>59</v>
      </c>
      <c r="M30" s="62" t="s">
        <v>59</v>
      </c>
      <c r="N30" s="62" t="s">
        <v>59</v>
      </c>
      <c r="O30" s="62" t="s">
        <v>59</v>
      </c>
      <c r="P30" s="62" t="s">
        <v>59</v>
      </c>
      <c r="Q30" s="62" t="s">
        <v>59</v>
      </c>
      <c r="R30" s="62" t="s">
        <v>59</v>
      </c>
      <c r="S30" s="62" t="s">
        <v>59</v>
      </c>
      <c r="T30" s="62" t="s">
        <v>59</v>
      </c>
      <c r="U30" s="113" t="s">
        <v>59</v>
      </c>
      <c r="V30" s="95" t="e">
        <f t="shared" si="7"/>
        <v>#DIV/0!</v>
      </c>
      <c r="W30" s="24">
        <f t="shared" si="14"/>
        <v>0</v>
      </c>
      <c r="X30" s="5">
        <f t="shared" si="15"/>
        <v>0</v>
      </c>
      <c r="Y30" s="5">
        <f t="shared" si="16"/>
        <v>0</v>
      </c>
      <c r="Z30" s="5">
        <f t="shared" si="17"/>
        <v>0</v>
      </c>
      <c r="AA30" s="5">
        <f t="shared" si="18"/>
        <v>0</v>
      </c>
      <c r="AB30" s="20">
        <f t="shared" si="19"/>
        <v>0</v>
      </c>
      <c r="AC30" s="136"/>
      <c r="AD30" s="137"/>
      <c r="AE30" s="138"/>
      <c r="AF30" s="15"/>
    </row>
    <row r="31" spans="1:32">
      <c r="A31" s="92">
        <v>29</v>
      </c>
      <c r="B31" s="112" t="s">
        <v>59</v>
      </c>
      <c r="C31" s="61" t="s">
        <v>59</v>
      </c>
      <c r="D31" s="62" t="s">
        <v>59</v>
      </c>
      <c r="E31" s="62" t="s">
        <v>59</v>
      </c>
      <c r="F31" s="62" t="s">
        <v>59</v>
      </c>
      <c r="G31" s="62" t="s">
        <v>59</v>
      </c>
      <c r="H31" s="62" t="s">
        <v>59</v>
      </c>
      <c r="I31" s="62" t="s">
        <v>59</v>
      </c>
      <c r="J31" s="62" t="s">
        <v>59</v>
      </c>
      <c r="K31" s="62" t="s">
        <v>59</v>
      </c>
      <c r="L31" s="62" t="s">
        <v>59</v>
      </c>
      <c r="M31" s="62" t="s">
        <v>59</v>
      </c>
      <c r="N31" s="62" t="s">
        <v>59</v>
      </c>
      <c r="O31" s="62" t="s">
        <v>59</v>
      </c>
      <c r="P31" s="62" t="s">
        <v>59</v>
      </c>
      <c r="Q31" s="62" t="s">
        <v>59</v>
      </c>
      <c r="R31" s="62" t="s">
        <v>59</v>
      </c>
      <c r="S31" s="62" t="s">
        <v>59</v>
      </c>
      <c r="T31" s="62" t="s">
        <v>59</v>
      </c>
      <c r="U31" s="113" t="s">
        <v>59</v>
      </c>
      <c r="V31" s="95" t="e">
        <f t="shared" si="7"/>
        <v>#DIV/0!</v>
      </c>
      <c r="W31" s="24">
        <f t="shared" si="14"/>
        <v>0</v>
      </c>
      <c r="X31" s="5">
        <f t="shared" si="15"/>
        <v>0</v>
      </c>
      <c r="Y31" s="5">
        <f t="shared" si="16"/>
        <v>0</v>
      </c>
      <c r="Z31" s="5">
        <f t="shared" si="17"/>
        <v>0</v>
      </c>
      <c r="AA31" s="5">
        <f t="shared" si="18"/>
        <v>0</v>
      </c>
      <c r="AB31" s="20">
        <f t="shared" si="19"/>
        <v>0</v>
      </c>
      <c r="AC31" s="136"/>
      <c r="AD31" s="137"/>
      <c r="AE31" s="138"/>
      <c r="AF31" s="15"/>
    </row>
    <row r="32" spans="1:32" ht="13.5" thickBot="1">
      <c r="A32" s="93">
        <v>30</v>
      </c>
      <c r="B32" s="114" t="s">
        <v>59</v>
      </c>
      <c r="C32" s="63" t="s">
        <v>59</v>
      </c>
      <c r="D32" s="64" t="s">
        <v>59</v>
      </c>
      <c r="E32" s="64" t="s">
        <v>59</v>
      </c>
      <c r="F32" s="64" t="s">
        <v>59</v>
      </c>
      <c r="G32" s="64" t="s">
        <v>59</v>
      </c>
      <c r="H32" s="64" t="s">
        <v>59</v>
      </c>
      <c r="I32" s="64" t="s">
        <v>59</v>
      </c>
      <c r="J32" s="64" t="s">
        <v>59</v>
      </c>
      <c r="K32" s="64" t="s">
        <v>59</v>
      </c>
      <c r="L32" s="64" t="s">
        <v>59</v>
      </c>
      <c r="M32" s="64" t="s">
        <v>59</v>
      </c>
      <c r="N32" s="64" t="s">
        <v>59</v>
      </c>
      <c r="O32" s="64" t="s">
        <v>59</v>
      </c>
      <c r="P32" s="64" t="s">
        <v>59</v>
      </c>
      <c r="Q32" s="64" t="s">
        <v>59</v>
      </c>
      <c r="R32" s="64" t="s">
        <v>59</v>
      </c>
      <c r="S32" s="64" t="s">
        <v>59</v>
      </c>
      <c r="T32" s="64" t="s">
        <v>59</v>
      </c>
      <c r="U32" s="115" t="s">
        <v>59</v>
      </c>
      <c r="V32" s="99" t="e">
        <f t="shared" si="7"/>
        <v>#DIV/0!</v>
      </c>
      <c r="W32" s="26">
        <f t="shared" si="14"/>
        <v>0</v>
      </c>
      <c r="X32" s="32">
        <f t="shared" si="15"/>
        <v>0</v>
      </c>
      <c r="Y32" s="32">
        <f t="shared" si="16"/>
        <v>0</v>
      </c>
      <c r="Z32" s="32">
        <f t="shared" si="17"/>
        <v>0</v>
      </c>
      <c r="AA32" s="32">
        <f t="shared" si="18"/>
        <v>0</v>
      </c>
      <c r="AB32" s="129">
        <f t="shared" si="19"/>
        <v>0</v>
      </c>
      <c r="AC32" s="139"/>
      <c r="AD32" s="140"/>
      <c r="AE32" s="141"/>
      <c r="AF32" s="15"/>
    </row>
    <row r="33" spans="1:32">
      <c r="A33" s="91">
        <v>31</v>
      </c>
      <c r="B33" s="116" t="s">
        <v>59</v>
      </c>
      <c r="C33" s="59" t="s">
        <v>59</v>
      </c>
      <c r="D33" s="60" t="s">
        <v>59</v>
      </c>
      <c r="E33" s="60" t="s">
        <v>59</v>
      </c>
      <c r="F33" s="60" t="s">
        <v>59</v>
      </c>
      <c r="G33" s="60" t="s">
        <v>59</v>
      </c>
      <c r="H33" s="60" t="s">
        <v>59</v>
      </c>
      <c r="I33" s="60" t="s">
        <v>59</v>
      </c>
      <c r="J33" s="60" t="s">
        <v>59</v>
      </c>
      <c r="K33" s="60" t="s">
        <v>59</v>
      </c>
      <c r="L33" s="60" t="s">
        <v>59</v>
      </c>
      <c r="M33" s="60" t="s">
        <v>59</v>
      </c>
      <c r="N33" s="60" t="s">
        <v>59</v>
      </c>
      <c r="O33" s="60" t="s">
        <v>59</v>
      </c>
      <c r="P33" s="60" t="s">
        <v>59</v>
      </c>
      <c r="Q33" s="60" t="s">
        <v>59</v>
      </c>
      <c r="R33" s="60" t="s">
        <v>59</v>
      </c>
      <c r="S33" s="60" t="s">
        <v>59</v>
      </c>
      <c r="T33" s="60" t="s">
        <v>59</v>
      </c>
      <c r="U33" s="117" t="s">
        <v>59</v>
      </c>
      <c r="V33" s="101" t="e">
        <f t="shared" si="7"/>
        <v>#DIV/0!</v>
      </c>
      <c r="W33" s="22">
        <f t="shared" si="14"/>
        <v>0</v>
      </c>
      <c r="X33" s="2">
        <f t="shared" si="15"/>
        <v>0</v>
      </c>
      <c r="Y33" s="2">
        <f t="shared" si="16"/>
        <v>0</v>
      </c>
      <c r="Z33" s="2">
        <f t="shared" si="17"/>
        <v>0</v>
      </c>
      <c r="AA33" s="2">
        <f t="shared" si="18"/>
        <v>0</v>
      </c>
      <c r="AB33" s="3">
        <f t="shared" si="19"/>
        <v>0</v>
      </c>
      <c r="AC33" s="142"/>
      <c r="AD33" s="143"/>
      <c r="AE33" s="144"/>
      <c r="AF33" s="15"/>
    </row>
    <row r="34" spans="1:32">
      <c r="A34" s="92">
        <v>32</v>
      </c>
      <c r="B34" s="112" t="s">
        <v>59</v>
      </c>
      <c r="C34" s="61" t="s">
        <v>59</v>
      </c>
      <c r="D34" s="62" t="s">
        <v>59</v>
      </c>
      <c r="E34" s="62" t="s">
        <v>59</v>
      </c>
      <c r="F34" s="62" t="s">
        <v>59</v>
      </c>
      <c r="G34" s="62" t="s">
        <v>59</v>
      </c>
      <c r="H34" s="62" t="s">
        <v>59</v>
      </c>
      <c r="I34" s="62" t="s">
        <v>59</v>
      </c>
      <c r="J34" s="62" t="s">
        <v>59</v>
      </c>
      <c r="K34" s="62" t="s">
        <v>59</v>
      </c>
      <c r="L34" s="62" t="s">
        <v>59</v>
      </c>
      <c r="M34" s="62" t="s">
        <v>59</v>
      </c>
      <c r="N34" s="62" t="s">
        <v>59</v>
      </c>
      <c r="O34" s="62" t="s">
        <v>59</v>
      </c>
      <c r="P34" s="62" t="s">
        <v>59</v>
      </c>
      <c r="Q34" s="62" t="s">
        <v>59</v>
      </c>
      <c r="R34" s="62" t="s">
        <v>59</v>
      </c>
      <c r="S34" s="62" t="s">
        <v>59</v>
      </c>
      <c r="T34" s="62" t="s">
        <v>59</v>
      </c>
      <c r="U34" s="113" t="s">
        <v>59</v>
      </c>
      <c r="V34" s="95" t="e">
        <f t="shared" si="7"/>
        <v>#DIV/0!</v>
      </c>
      <c r="W34" s="24">
        <f t="shared" si="14"/>
        <v>0</v>
      </c>
      <c r="X34" s="5">
        <f t="shared" si="15"/>
        <v>0</v>
      </c>
      <c r="Y34" s="5">
        <f t="shared" si="16"/>
        <v>0</v>
      </c>
      <c r="Z34" s="5">
        <f t="shared" si="17"/>
        <v>0</v>
      </c>
      <c r="AA34" s="5">
        <f t="shared" si="18"/>
        <v>0</v>
      </c>
      <c r="AB34" s="20">
        <f t="shared" si="19"/>
        <v>0</v>
      </c>
      <c r="AC34" s="136"/>
      <c r="AD34" s="137"/>
      <c r="AE34" s="138"/>
      <c r="AF34" s="15"/>
    </row>
    <row r="35" spans="1:32">
      <c r="A35" s="92">
        <v>33</v>
      </c>
      <c r="B35" s="112" t="s">
        <v>59</v>
      </c>
      <c r="C35" s="61" t="s">
        <v>59</v>
      </c>
      <c r="D35" s="62" t="s">
        <v>59</v>
      </c>
      <c r="E35" s="62" t="s">
        <v>59</v>
      </c>
      <c r="F35" s="62" t="s">
        <v>59</v>
      </c>
      <c r="G35" s="62" t="s">
        <v>59</v>
      </c>
      <c r="H35" s="62" t="s">
        <v>59</v>
      </c>
      <c r="I35" s="62" t="s">
        <v>59</v>
      </c>
      <c r="J35" s="62" t="s">
        <v>59</v>
      </c>
      <c r="K35" s="62" t="s">
        <v>59</v>
      </c>
      <c r="L35" s="62" t="s">
        <v>59</v>
      </c>
      <c r="M35" s="62" t="s">
        <v>59</v>
      </c>
      <c r="N35" s="62" t="s">
        <v>59</v>
      </c>
      <c r="O35" s="62" t="s">
        <v>59</v>
      </c>
      <c r="P35" s="62" t="s">
        <v>59</v>
      </c>
      <c r="Q35" s="62" t="s">
        <v>59</v>
      </c>
      <c r="R35" s="62" t="s">
        <v>59</v>
      </c>
      <c r="S35" s="62" t="s">
        <v>59</v>
      </c>
      <c r="T35" s="62" t="s">
        <v>59</v>
      </c>
      <c r="U35" s="113" t="s">
        <v>59</v>
      </c>
      <c r="V35" s="95" t="e">
        <f t="shared" si="7"/>
        <v>#DIV/0!</v>
      </c>
      <c r="W35" s="24">
        <f t="shared" si="14"/>
        <v>0</v>
      </c>
      <c r="X35" s="5">
        <f t="shared" si="15"/>
        <v>0</v>
      </c>
      <c r="Y35" s="5">
        <f t="shared" si="16"/>
        <v>0</v>
      </c>
      <c r="Z35" s="5">
        <f t="shared" si="17"/>
        <v>0</v>
      </c>
      <c r="AA35" s="5">
        <f t="shared" si="18"/>
        <v>0</v>
      </c>
      <c r="AB35" s="20">
        <f t="shared" si="19"/>
        <v>0</v>
      </c>
      <c r="AC35" s="136"/>
      <c r="AD35" s="137"/>
      <c r="AE35" s="138"/>
      <c r="AF35" s="15"/>
    </row>
    <row r="36" spans="1:32">
      <c r="A36" s="92">
        <v>34</v>
      </c>
      <c r="B36" s="112" t="s">
        <v>59</v>
      </c>
      <c r="C36" s="61" t="s">
        <v>59</v>
      </c>
      <c r="D36" s="62" t="s">
        <v>59</v>
      </c>
      <c r="E36" s="62" t="s">
        <v>59</v>
      </c>
      <c r="F36" s="62" t="s">
        <v>59</v>
      </c>
      <c r="G36" s="62" t="s">
        <v>59</v>
      </c>
      <c r="H36" s="62" t="s">
        <v>59</v>
      </c>
      <c r="I36" s="62" t="s">
        <v>59</v>
      </c>
      <c r="J36" s="62" t="s">
        <v>59</v>
      </c>
      <c r="K36" s="62" t="s">
        <v>59</v>
      </c>
      <c r="L36" s="62" t="s">
        <v>59</v>
      </c>
      <c r="M36" s="62" t="s">
        <v>59</v>
      </c>
      <c r="N36" s="62" t="s">
        <v>59</v>
      </c>
      <c r="O36" s="62" t="s">
        <v>59</v>
      </c>
      <c r="P36" s="62" t="s">
        <v>59</v>
      </c>
      <c r="Q36" s="62" t="s">
        <v>59</v>
      </c>
      <c r="R36" s="62" t="s">
        <v>59</v>
      </c>
      <c r="S36" s="62" t="s">
        <v>59</v>
      </c>
      <c r="T36" s="62" t="s">
        <v>59</v>
      </c>
      <c r="U36" s="113" t="s">
        <v>59</v>
      </c>
      <c r="V36" s="95" t="e">
        <f t="shared" si="7"/>
        <v>#DIV/0!</v>
      </c>
      <c r="W36" s="24">
        <f t="shared" si="14"/>
        <v>0</v>
      </c>
      <c r="X36" s="5">
        <f t="shared" si="15"/>
        <v>0</v>
      </c>
      <c r="Y36" s="5">
        <f t="shared" si="16"/>
        <v>0</v>
      </c>
      <c r="Z36" s="5">
        <f t="shared" si="17"/>
        <v>0</v>
      </c>
      <c r="AA36" s="5">
        <f t="shared" si="18"/>
        <v>0</v>
      </c>
      <c r="AB36" s="20">
        <f t="shared" si="19"/>
        <v>0</v>
      </c>
      <c r="AC36" s="136"/>
      <c r="AD36" s="137"/>
      <c r="AE36" s="138"/>
      <c r="AF36" s="15"/>
    </row>
    <row r="37" spans="1:32">
      <c r="A37" s="92">
        <v>35</v>
      </c>
      <c r="B37" s="112" t="s">
        <v>59</v>
      </c>
      <c r="C37" s="61" t="s">
        <v>59</v>
      </c>
      <c r="D37" s="62" t="s">
        <v>59</v>
      </c>
      <c r="E37" s="62" t="s">
        <v>59</v>
      </c>
      <c r="F37" s="62" t="s">
        <v>59</v>
      </c>
      <c r="G37" s="62" t="s">
        <v>59</v>
      </c>
      <c r="H37" s="62" t="s">
        <v>59</v>
      </c>
      <c r="I37" s="62" t="s">
        <v>59</v>
      </c>
      <c r="J37" s="62" t="s">
        <v>59</v>
      </c>
      <c r="K37" s="62" t="s">
        <v>59</v>
      </c>
      <c r="L37" s="62" t="s">
        <v>59</v>
      </c>
      <c r="M37" s="62" t="s">
        <v>59</v>
      </c>
      <c r="N37" s="62" t="s">
        <v>59</v>
      </c>
      <c r="O37" s="62" t="s">
        <v>59</v>
      </c>
      <c r="P37" s="62" t="s">
        <v>59</v>
      </c>
      <c r="Q37" s="62" t="s">
        <v>59</v>
      </c>
      <c r="R37" s="62" t="s">
        <v>59</v>
      </c>
      <c r="S37" s="62" t="s">
        <v>59</v>
      </c>
      <c r="T37" s="62" t="s">
        <v>59</v>
      </c>
      <c r="U37" s="113" t="s">
        <v>59</v>
      </c>
      <c r="V37" s="95" t="e">
        <f t="shared" si="7"/>
        <v>#DIV/0!</v>
      </c>
      <c r="W37" s="24">
        <f t="shared" ref="W37:W39" si="20">COUNTIF(C37:U37,6)</f>
        <v>0</v>
      </c>
      <c r="X37" s="5">
        <f t="shared" ref="X37:X38" si="21">COUNTIF(C37:U37,5)</f>
        <v>0</v>
      </c>
      <c r="Y37" s="5">
        <f t="shared" ref="Y37:Y38" si="22">COUNTIF(C37:U37,4)</f>
        <v>0</v>
      </c>
      <c r="Z37" s="5">
        <f t="shared" ref="Z37:Z38" si="23">COUNTIF(C37:U37,3)</f>
        <v>0</v>
      </c>
      <c r="AA37" s="5">
        <f t="shared" ref="AA37:AA38" si="24">COUNTIF(C37:U37,2)</f>
        <v>0</v>
      </c>
      <c r="AB37" s="20">
        <f t="shared" ref="AB37:AB38" si="25">COUNTIF(C37:U37,1)</f>
        <v>0</v>
      </c>
      <c r="AC37" s="136"/>
      <c r="AD37" s="137"/>
      <c r="AE37" s="138"/>
      <c r="AF37" s="15"/>
    </row>
    <row r="38" spans="1:32">
      <c r="A38" s="92">
        <v>36</v>
      </c>
      <c r="B38" s="112" t="s">
        <v>59</v>
      </c>
      <c r="C38" s="61" t="s">
        <v>59</v>
      </c>
      <c r="D38" s="62" t="s">
        <v>59</v>
      </c>
      <c r="E38" s="62" t="s">
        <v>59</v>
      </c>
      <c r="F38" s="62" t="s">
        <v>59</v>
      </c>
      <c r="G38" s="62" t="s">
        <v>59</v>
      </c>
      <c r="H38" s="62" t="s">
        <v>59</v>
      </c>
      <c r="I38" s="62" t="s">
        <v>59</v>
      </c>
      <c r="J38" s="62" t="s">
        <v>59</v>
      </c>
      <c r="K38" s="62" t="s">
        <v>59</v>
      </c>
      <c r="L38" s="62" t="s">
        <v>59</v>
      </c>
      <c r="M38" s="62" t="s">
        <v>59</v>
      </c>
      <c r="N38" s="62" t="s">
        <v>59</v>
      </c>
      <c r="O38" s="62" t="s">
        <v>59</v>
      </c>
      <c r="P38" s="62" t="s">
        <v>59</v>
      </c>
      <c r="Q38" s="62" t="s">
        <v>59</v>
      </c>
      <c r="R38" s="62" t="s">
        <v>59</v>
      </c>
      <c r="S38" s="62" t="s">
        <v>59</v>
      </c>
      <c r="T38" s="62" t="s">
        <v>59</v>
      </c>
      <c r="U38" s="113" t="s">
        <v>59</v>
      </c>
      <c r="V38" s="95" t="e">
        <f t="shared" si="7"/>
        <v>#DIV/0!</v>
      </c>
      <c r="W38" s="24">
        <f t="shared" si="20"/>
        <v>0</v>
      </c>
      <c r="X38" s="5">
        <f t="shared" si="21"/>
        <v>0</v>
      </c>
      <c r="Y38" s="5">
        <f t="shared" si="22"/>
        <v>0</v>
      </c>
      <c r="Z38" s="5">
        <f t="shared" si="23"/>
        <v>0</v>
      </c>
      <c r="AA38" s="5">
        <f t="shared" si="24"/>
        <v>0</v>
      </c>
      <c r="AB38" s="20">
        <f t="shared" si="25"/>
        <v>0</v>
      </c>
      <c r="AC38" s="136"/>
      <c r="AD38" s="137"/>
      <c r="AE38" s="138"/>
      <c r="AF38" s="15"/>
    </row>
    <row r="39" spans="1:32" ht="13.5" thickBot="1">
      <c r="A39" s="92">
        <v>37</v>
      </c>
      <c r="B39" s="118" t="s">
        <v>59</v>
      </c>
      <c r="C39" s="119" t="s">
        <v>59</v>
      </c>
      <c r="D39" s="120" t="s">
        <v>59</v>
      </c>
      <c r="E39" s="120" t="s">
        <v>59</v>
      </c>
      <c r="F39" s="120" t="s">
        <v>59</v>
      </c>
      <c r="G39" s="120" t="s">
        <v>59</v>
      </c>
      <c r="H39" s="120" t="s">
        <v>59</v>
      </c>
      <c r="I39" s="120" t="s">
        <v>59</v>
      </c>
      <c r="J39" s="120" t="s">
        <v>59</v>
      </c>
      <c r="K39" s="120" t="s">
        <v>59</v>
      </c>
      <c r="L39" s="120" t="s">
        <v>59</v>
      </c>
      <c r="M39" s="120" t="s">
        <v>59</v>
      </c>
      <c r="N39" s="120" t="s">
        <v>59</v>
      </c>
      <c r="O39" s="120" t="s">
        <v>59</v>
      </c>
      <c r="P39" s="120" t="s">
        <v>59</v>
      </c>
      <c r="Q39" s="120" t="s">
        <v>59</v>
      </c>
      <c r="R39" s="120" t="s">
        <v>59</v>
      </c>
      <c r="S39" s="120" t="s">
        <v>59</v>
      </c>
      <c r="T39" s="120" t="s">
        <v>59</v>
      </c>
      <c r="U39" s="121" t="s">
        <v>59</v>
      </c>
      <c r="V39" s="95" t="e">
        <f t="shared" si="7"/>
        <v>#DIV/0!</v>
      </c>
      <c r="W39" s="24">
        <f t="shared" si="20"/>
        <v>0</v>
      </c>
      <c r="X39" s="5">
        <f t="shared" ref="X39" si="26">COUNTIF(C39:U39,5)</f>
        <v>0</v>
      </c>
      <c r="Y39" s="5">
        <f t="shared" ref="Y39" si="27">COUNTIF(C39:U39,4)</f>
        <v>0</v>
      </c>
      <c r="Z39" s="5">
        <f t="shared" ref="Z39" si="28">COUNTIF(C39:U39,3)</f>
        <v>0</v>
      </c>
      <c r="AA39" s="5">
        <f t="shared" ref="AA39" si="29">COUNTIF(C39:U39,2)</f>
        <v>0</v>
      </c>
      <c r="AB39" s="20">
        <f t="shared" ref="AB39" si="30">COUNTIF(C39:U39,1)</f>
        <v>0</v>
      </c>
      <c r="AC39" s="145"/>
      <c r="AD39" s="146"/>
      <c r="AE39" s="147"/>
      <c r="AF39" s="15"/>
    </row>
    <row r="40" spans="1:32">
      <c r="A40" s="51">
        <v>38</v>
      </c>
      <c r="B40" s="105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7"/>
      <c r="V40" s="85"/>
      <c r="W40" s="24"/>
      <c r="X40" s="5"/>
      <c r="Y40" s="5"/>
      <c r="Z40" s="5"/>
      <c r="AA40" s="5"/>
      <c r="AB40" s="31"/>
      <c r="AC40" s="46"/>
      <c r="AD40" s="82"/>
      <c r="AE40" s="132"/>
      <c r="AF40" s="15"/>
    </row>
    <row r="41" spans="1:32">
      <c r="A41" s="51">
        <v>39</v>
      </c>
      <c r="B41" s="14"/>
      <c r="C41" s="67" t="e">
        <f>AVERAGE(C4:C37)</f>
        <v>#DIV/0!</v>
      </c>
      <c r="D41" s="67" t="e">
        <f>AVERAGE(D4:D37)</f>
        <v>#DIV/0!</v>
      </c>
      <c r="E41" s="67" t="e">
        <f>AVERAGE(E4:E37)</f>
        <v>#DIV/0!</v>
      </c>
      <c r="F41" s="67" t="e">
        <f>AVERAGE(F4:F37)</f>
        <v>#DIV/0!</v>
      </c>
      <c r="G41" s="67" t="e">
        <f t="shared" ref="G41:T41" si="31">AVERAGE(G4:G37)</f>
        <v>#DIV/0!</v>
      </c>
      <c r="H41" s="67" t="e">
        <f t="shared" si="31"/>
        <v>#DIV/0!</v>
      </c>
      <c r="I41" s="67" t="e">
        <f t="shared" si="31"/>
        <v>#DIV/0!</v>
      </c>
      <c r="J41" s="67" t="e">
        <f t="shared" si="31"/>
        <v>#DIV/0!</v>
      </c>
      <c r="K41" s="67" t="e">
        <f t="shared" si="31"/>
        <v>#DIV/0!</v>
      </c>
      <c r="L41" s="67" t="e">
        <f t="shared" si="31"/>
        <v>#DIV/0!</v>
      </c>
      <c r="M41" s="67" t="e">
        <f t="shared" si="31"/>
        <v>#DIV/0!</v>
      </c>
      <c r="N41" s="67" t="e">
        <f t="shared" si="31"/>
        <v>#DIV/0!</v>
      </c>
      <c r="O41" s="67" t="e">
        <f t="shared" si="31"/>
        <v>#DIV/0!</v>
      </c>
      <c r="P41" s="67" t="e">
        <f t="shared" si="31"/>
        <v>#DIV/0!</v>
      </c>
      <c r="Q41" s="67" t="e">
        <f t="shared" si="31"/>
        <v>#DIV/0!</v>
      </c>
      <c r="R41" s="67" t="e">
        <f t="shared" si="31"/>
        <v>#DIV/0!</v>
      </c>
      <c r="S41" s="67" t="e">
        <f t="shared" si="31"/>
        <v>#DIV/0!</v>
      </c>
      <c r="T41" s="67" t="e">
        <f t="shared" si="31"/>
        <v>#DIV/0!</v>
      </c>
      <c r="U41" s="20"/>
      <c r="V41" s="88"/>
      <c r="W41" s="24"/>
      <c r="X41" s="5"/>
      <c r="Y41" s="5"/>
      <c r="Z41" s="5"/>
      <c r="AA41" s="5"/>
      <c r="AB41" s="31"/>
      <c r="AC41" s="4">
        <f>SUM(AC3:AC39)</f>
        <v>0</v>
      </c>
      <c r="AD41" s="31">
        <f>SUM(AD3:AD39)</f>
        <v>0</v>
      </c>
      <c r="AE41" s="14">
        <f>SUM(AE3:AE39)</f>
        <v>0</v>
      </c>
      <c r="AF41" s="15"/>
    </row>
    <row r="42" spans="1:32" ht="13.5" thickBot="1">
      <c r="A42" s="52">
        <v>40</v>
      </c>
      <c r="B42" s="38"/>
      <c r="C42" s="191" t="s">
        <v>37</v>
      </c>
      <c r="D42" s="192"/>
      <c r="E42" s="192"/>
      <c r="F42" s="192"/>
      <c r="G42" s="193"/>
      <c r="H42" s="194" t="e">
        <f>AVERAGE(C3:U40)</f>
        <v>#DIV/0!</v>
      </c>
      <c r="I42" s="195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1"/>
      <c r="V42" s="89"/>
      <c r="W42" s="25"/>
      <c r="X42" s="10"/>
      <c r="Y42" s="10"/>
      <c r="Z42" s="10"/>
      <c r="AA42" s="10"/>
      <c r="AB42" s="34"/>
      <c r="AC42" s="9"/>
      <c r="AD42" s="34"/>
      <c r="AE42" s="17"/>
      <c r="AF42" s="15"/>
    </row>
    <row r="43" spans="1:32" ht="13.5" thickBot="1">
      <c r="A43" s="50">
        <v>41</v>
      </c>
      <c r="B43" s="16"/>
      <c r="C43" s="152" t="s">
        <v>38</v>
      </c>
      <c r="D43" s="153"/>
      <c r="E43" s="153"/>
      <c r="F43" s="153"/>
      <c r="G43" s="153"/>
      <c r="H43" s="154"/>
      <c r="I43" s="184"/>
      <c r="J43" s="153"/>
      <c r="K43" s="153"/>
      <c r="L43" s="154"/>
      <c r="M43" s="2"/>
      <c r="N43" s="184"/>
      <c r="O43" s="153"/>
      <c r="P43" s="153"/>
      <c r="Q43" s="153"/>
      <c r="R43" s="153"/>
      <c r="S43" s="154"/>
      <c r="T43" s="2"/>
      <c r="U43" s="2"/>
      <c r="V43" s="27"/>
      <c r="W43" s="39">
        <f t="shared" ref="W43:AB43" si="32">SUM(W3:W38)</f>
        <v>0</v>
      </c>
      <c r="X43" s="2">
        <f t="shared" si="32"/>
        <v>0</v>
      </c>
      <c r="Y43" s="2">
        <f t="shared" si="32"/>
        <v>0</v>
      </c>
      <c r="Z43" s="2">
        <f t="shared" si="32"/>
        <v>0</v>
      </c>
      <c r="AA43" s="2">
        <f t="shared" si="32"/>
        <v>0</v>
      </c>
      <c r="AB43" s="16">
        <f t="shared" si="32"/>
        <v>0</v>
      </c>
      <c r="AC43" s="122"/>
      <c r="AD43" s="2"/>
      <c r="AE43" s="30"/>
      <c r="AF43" s="15"/>
    </row>
    <row r="44" spans="1:32" ht="13.5" thickBot="1">
      <c r="A44" s="52">
        <v>42</v>
      </c>
      <c r="B44" s="17"/>
      <c r="C44" s="155" t="s">
        <v>39</v>
      </c>
      <c r="D44" s="156"/>
      <c r="E44" s="156"/>
      <c r="F44" s="156"/>
      <c r="G44" s="156"/>
      <c r="H44" s="157"/>
      <c r="I44" s="185"/>
      <c r="J44" s="156"/>
      <c r="K44" s="156"/>
      <c r="L44" s="157"/>
      <c r="M44" s="10"/>
      <c r="N44" s="185"/>
      <c r="O44" s="156"/>
      <c r="P44" s="156"/>
      <c r="Q44" s="156"/>
      <c r="R44" s="156"/>
      <c r="S44" s="157"/>
      <c r="T44" s="10"/>
      <c r="U44" s="10"/>
      <c r="V44" s="19"/>
      <c r="W44" s="158" t="s">
        <v>53</v>
      </c>
      <c r="X44" s="159"/>
      <c r="Y44" s="159"/>
      <c r="Z44" s="159"/>
      <c r="AA44" s="159"/>
      <c r="AB44" s="159"/>
      <c r="AC44" s="124" t="s">
        <v>59</v>
      </c>
      <c r="AD44" s="9"/>
      <c r="AE44" s="34"/>
      <c r="AF44" s="15"/>
    </row>
    <row r="45" spans="1:32" ht="13.5" thickBot="1">
      <c r="A45" s="175"/>
      <c r="B45" s="176"/>
      <c r="C45" s="164" t="s">
        <v>3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6"/>
      <c r="V45" s="69">
        <f>SUM(V46:V52)</f>
        <v>0</v>
      </c>
      <c r="W45" s="170" t="s">
        <v>75</v>
      </c>
      <c r="X45" s="171"/>
      <c r="Y45" s="171"/>
      <c r="Z45" s="171"/>
      <c r="AA45" s="171"/>
      <c r="AB45" s="172"/>
      <c r="AC45" s="125" t="s">
        <v>59</v>
      </c>
      <c r="AD45" s="46"/>
      <c r="AE45" s="29"/>
      <c r="AF45" s="15"/>
    </row>
    <row r="46" spans="1:32">
      <c r="A46" s="160" t="s">
        <v>30</v>
      </c>
      <c r="B46" s="161"/>
      <c r="C46" s="28">
        <f t="shared" ref="C46:U46" si="33">COUNTIF(C$3:C$40,6)</f>
        <v>0</v>
      </c>
      <c r="D46" s="5">
        <f t="shared" si="33"/>
        <v>0</v>
      </c>
      <c r="E46" s="5">
        <f t="shared" si="33"/>
        <v>0</v>
      </c>
      <c r="F46" s="5">
        <f t="shared" si="33"/>
        <v>0</v>
      </c>
      <c r="G46" s="5">
        <f t="shared" si="33"/>
        <v>0</v>
      </c>
      <c r="H46" s="5">
        <f t="shared" si="33"/>
        <v>0</v>
      </c>
      <c r="I46" s="5">
        <f t="shared" si="33"/>
        <v>0</v>
      </c>
      <c r="J46" s="5">
        <f t="shared" si="33"/>
        <v>0</v>
      </c>
      <c r="K46" s="5">
        <f t="shared" si="33"/>
        <v>0</v>
      </c>
      <c r="L46" s="5">
        <f t="shared" si="33"/>
        <v>0</v>
      </c>
      <c r="M46" s="5">
        <f t="shared" si="33"/>
        <v>0</v>
      </c>
      <c r="N46" s="5">
        <f t="shared" si="33"/>
        <v>0</v>
      </c>
      <c r="O46" s="5">
        <f t="shared" si="33"/>
        <v>0</v>
      </c>
      <c r="P46" s="5">
        <f t="shared" si="33"/>
        <v>0</v>
      </c>
      <c r="Q46" s="5">
        <f t="shared" si="33"/>
        <v>0</v>
      </c>
      <c r="R46" s="5">
        <f t="shared" si="33"/>
        <v>0</v>
      </c>
      <c r="S46" s="5">
        <f t="shared" si="33"/>
        <v>0</v>
      </c>
      <c r="T46" s="5">
        <f t="shared" si="33"/>
        <v>0</v>
      </c>
      <c r="U46" s="14">
        <f t="shared" si="33"/>
        <v>0</v>
      </c>
      <c r="V46" s="70">
        <f t="shared" ref="V46:V52" si="34">SUM(C46:U46)</f>
        <v>0</v>
      </c>
      <c r="W46" s="167" t="s">
        <v>4</v>
      </c>
      <c r="X46" s="168"/>
      <c r="Y46" s="168"/>
      <c r="Z46" s="168"/>
      <c r="AA46" s="168"/>
      <c r="AB46" s="169"/>
      <c r="AC46" s="123" t="e">
        <f>AC45-COUNTIF(AB$3:AB$41,"&gt;0")</f>
        <v>#VALUE!</v>
      </c>
      <c r="AD46" s="5"/>
      <c r="AE46" s="31"/>
      <c r="AF46" s="15"/>
    </row>
    <row r="47" spans="1:32">
      <c r="A47" s="160" t="s">
        <v>31</v>
      </c>
      <c r="B47" s="161"/>
      <c r="C47" s="28">
        <f t="shared" ref="C47:U47" si="35">COUNTIF(C$3:C$40,5)</f>
        <v>0</v>
      </c>
      <c r="D47" s="5">
        <f t="shared" si="35"/>
        <v>0</v>
      </c>
      <c r="E47" s="5">
        <f t="shared" si="35"/>
        <v>0</v>
      </c>
      <c r="F47" s="5">
        <f t="shared" si="35"/>
        <v>0</v>
      </c>
      <c r="G47" s="5">
        <f t="shared" si="35"/>
        <v>0</v>
      </c>
      <c r="H47" s="5">
        <f t="shared" si="35"/>
        <v>0</v>
      </c>
      <c r="I47" s="5">
        <f t="shared" si="35"/>
        <v>0</v>
      </c>
      <c r="J47" s="5">
        <f t="shared" si="35"/>
        <v>0</v>
      </c>
      <c r="K47" s="5">
        <f t="shared" si="35"/>
        <v>0</v>
      </c>
      <c r="L47" s="5">
        <f t="shared" si="35"/>
        <v>0</v>
      </c>
      <c r="M47" s="5">
        <f t="shared" si="35"/>
        <v>0</v>
      </c>
      <c r="N47" s="5">
        <f t="shared" si="35"/>
        <v>0</v>
      </c>
      <c r="O47" s="5">
        <f t="shared" si="35"/>
        <v>0</v>
      </c>
      <c r="P47" s="5">
        <f t="shared" si="35"/>
        <v>0</v>
      </c>
      <c r="Q47" s="5">
        <f t="shared" si="35"/>
        <v>0</v>
      </c>
      <c r="R47" s="5">
        <f t="shared" si="35"/>
        <v>0</v>
      </c>
      <c r="S47" s="5">
        <f t="shared" si="35"/>
        <v>0</v>
      </c>
      <c r="T47" s="5">
        <f t="shared" si="35"/>
        <v>0</v>
      </c>
      <c r="U47" s="14">
        <f t="shared" si="35"/>
        <v>0</v>
      </c>
      <c r="V47" s="70">
        <f t="shared" si="34"/>
        <v>0</v>
      </c>
      <c r="W47" s="167" t="s">
        <v>5</v>
      </c>
      <c r="X47" s="168"/>
      <c r="Y47" s="168"/>
      <c r="Z47" s="168"/>
      <c r="AA47" s="168"/>
      <c r="AB47" s="169"/>
      <c r="AC47" s="68">
        <f>COUNTIF(AB$3:AB$41,1)+COUNTIF(AB$3:AB$41,2)</f>
        <v>0</v>
      </c>
      <c r="AD47" s="5"/>
      <c r="AE47" s="31"/>
      <c r="AF47" s="15"/>
    </row>
    <row r="48" spans="1:32">
      <c r="A48" s="160" t="s">
        <v>32</v>
      </c>
      <c r="B48" s="161"/>
      <c r="C48" s="28">
        <f t="shared" ref="C48:U48" si="36">COUNTIF(C$3:C$40,4)</f>
        <v>0</v>
      </c>
      <c r="D48" s="5">
        <f t="shared" si="36"/>
        <v>0</v>
      </c>
      <c r="E48" s="5">
        <f t="shared" si="36"/>
        <v>0</v>
      </c>
      <c r="F48" s="5">
        <f t="shared" si="36"/>
        <v>0</v>
      </c>
      <c r="G48" s="5">
        <f t="shared" si="36"/>
        <v>0</v>
      </c>
      <c r="H48" s="5">
        <f t="shared" si="36"/>
        <v>0</v>
      </c>
      <c r="I48" s="5">
        <f t="shared" si="36"/>
        <v>0</v>
      </c>
      <c r="J48" s="5">
        <f t="shared" si="36"/>
        <v>0</v>
      </c>
      <c r="K48" s="5">
        <f t="shared" si="36"/>
        <v>0</v>
      </c>
      <c r="L48" s="5">
        <f t="shared" si="36"/>
        <v>0</v>
      </c>
      <c r="M48" s="5">
        <f t="shared" si="36"/>
        <v>0</v>
      </c>
      <c r="N48" s="5">
        <f t="shared" si="36"/>
        <v>0</v>
      </c>
      <c r="O48" s="5">
        <f t="shared" si="36"/>
        <v>0</v>
      </c>
      <c r="P48" s="5">
        <f t="shared" si="36"/>
        <v>0</v>
      </c>
      <c r="Q48" s="5">
        <f t="shared" si="36"/>
        <v>0</v>
      </c>
      <c r="R48" s="5">
        <f t="shared" si="36"/>
        <v>0</v>
      </c>
      <c r="S48" s="5">
        <f t="shared" si="36"/>
        <v>0</v>
      </c>
      <c r="T48" s="5">
        <f t="shared" si="36"/>
        <v>0</v>
      </c>
      <c r="U48" s="14">
        <f t="shared" si="36"/>
        <v>0</v>
      </c>
      <c r="V48" s="70">
        <f t="shared" si="34"/>
        <v>0</v>
      </c>
      <c r="W48" s="167" t="s">
        <v>6</v>
      </c>
      <c r="X48" s="168"/>
      <c r="Y48" s="168"/>
      <c r="Z48" s="168"/>
      <c r="AA48" s="168"/>
      <c r="AB48" s="169"/>
      <c r="AC48" s="68">
        <f>COUNTIF(AB$3:AB$41,"&gt;2")</f>
        <v>0</v>
      </c>
      <c r="AD48" s="5"/>
      <c r="AE48" s="31"/>
      <c r="AF48" s="15"/>
    </row>
    <row r="49" spans="1:32">
      <c r="A49" s="160" t="s">
        <v>33</v>
      </c>
      <c r="B49" s="161"/>
      <c r="C49" s="28">
        <f t="shared" ref="C49:U49" si="37">COUNTIF(C$3:C$40,3)</f>
        <v>0</v>
      </c>
      <c r="D49" s="5">
        <f t="shared" si="37"/>
        <v>0</v>
      </c>
      <c r="E49" s="5">
        <f t="shared" si="37"/>
        <v>0</v>
      </c>
      <c r="F49" s="5">
        <f t="shared" si="37"/>
        <v>0</v>
      </c>
      <c r="G49" s="5">
        <f t="shared" si="37"/>
        <v>0</v>
      </c>
      <c r="H49" s="5">
        <f t="shared" si="37"/>
        <v>0</v>
      </c>
      <c r="I49" s="5">
        <f t="shared" si="37"/>
        <v>0</v>
      </c>
      <c r="J49" s="5">
        <f t="shared" si="37"/>
        <v>0</v>
      </c>
      <c r="K49" s="5">
        <f t="shared" si="37"/>
        <v>0</v>
      </c>
      <c r="L49" s="5">
        <f t="shared" si="37"/>
        <v>0</v>
      </c>
      <c r="M49" s="5">
        <f t="shared" si="37"/>
        <v>0</v>
      </c>
      <c r="N49" s="5">
        <f t="shared" si="37"/>
        <v>0</v>
      </c>
      <c r="O49" s="5">
        <f t="shared" si="37"/>
        <v>0</v>
      </c>
      <c r="P49" s="5">
        <f t="shared" si="37"/>
        <v>0</v>
      </c>
      <c r="Q49" s="5">
        <f t="shared" si="37"/>
        <v>0</v>
      </c>
      <c r="R49" s="5">
        <f t="shared" si="37"/>
        <v>0</v>
      </c>
      <c r="S49" s="5">
        <f t="shared" si="37"/>
        <v>0</v>
      </c>
      <c r="T49" s="5">
        <f t="shared" si="37"/>
        <v>0</v>
      </c>
      <c r="U49" s="14">
        <f t="shared" si="37"/>
        <v>0</v>
      </c>
      <c r="V49" s="70">
        <f t="shared" si="34"/>
        <v>0</v>
      </c>
      <c r="W49" s="167" t="s">
        <v>7</v>
      </c>
      <c r="X49" s="168"/>
      <c r="Y49" s="168"/>
      <c r="Z49" s="168"/>
      <c r="AA49" s="168"/>
      <c r="AB49" s="169"/>
      <c r="AC49" s="68">
        <f>SUM(C52:U52)</f>
        <v>0</v>
      </c>
      <c r="AD49" s="5"/>
      <c r="AE49" s="31"/>
      <c r="AF49" s="15"/>
    </row>
    <row r="50" spans="1:32">
      <c r="A50" s="160" t="s">
        <v>34</v>
      </c>
      <c r="B50" s="161"/>
      <c r="C50" s="28">
        <f t="shared" ref="C50:U50" si="38">COUNTIF(C$3:C$40,2)</f>
        <v>0</v>
      </c>
      <c r="D50" s="5">
        <f t="shared" si="38"/>
        <v>0</v>
      </c>
      <c r="E50" s="5">
        <f t="shared" si="38"/>
        <v>0</v>
      </c>
      <c r="F50" s="5">
        <f t="shared" si="38"/>
        <v>0</v>
      </c>
      <c r="G50" s="5">
        <f t="shared" si="38"/>
        <v>0</v>
      </c>
      <c r="H50" s="5">
        <f t="shared" si="38"/>
        <v>0</v>
      </c>
      <c r="I50" s="5">
        <f t="shared" si="38"/>
        <v>0</v>
      </c>
      <c r="J50" s="5">
        <f t="shared" si="38"/>
        <v>0</v>
      </c>
      <c r="K50" s="5">
        <f t="shared" si="38"/>
        <v>0</v>
      </c>
      <c r="L50" s="5">
        <f t="shared" si="38"/>
        <v>0</v>
      </c>
      <c r="M50" s="5">
        <f t="shared" si="38"/>
        <v>0</v>
      </c>
      <c r="N50" s="5">
        <f t="shared" si="38"/>
        <v>0</v>
      </c>
      <c r="O50" s="5">
        <f t="shared" si="38"/>
        <v>0</v>
      </c>
      <c r="P50" s="5">
        <f t="shared" si="38"/>
        <v>0</v>
      </c>
      <c r="Q50" s="5">
        <f t="shared" si="38"/>
        <v>0</v>
      </c>
      <c r="R50" s="5">
        <f t="shared" si="38"/>
        <v>0</v>
      </c>
      <c r="S50" s="5">
        <f t="shared" si="38"/>
        <v>0</v>
      </c>
      <c r="T50" s="5">
        <f t="shared" si="38"/>
        <v>0</v>
      </c>
      <c r="U50" s="14">
        <f t="shared" si="38"/>
        <v>0</v>
      </c>
      <c r="V50" s="70">
        <f t="shared" si="34"/>
        <v>0</v>
      </c>
      <c r="W50" s="6"/>
      <c r="X50" s="7"/>
      <c r="Y50" s="7"/>
      <c r="Z50" s="7"/>
      <c r="AA50" s="7"/>
      <c r="AB50" s="8"/>
      <c r="AC50" s="24"/>
      <c r="AD50" s="5"/>
      <c r="AE50" s="31"/>
      <c r="AF50" s="15"/>
    </row>
    <row r="51" spans="1:32">
      <c r="A51" s="160" t="s">
        <v>35</v>
      </c>
      <c r="B51" s="161"/>
      <c r="C51" s="28">
        <f t="shared" ref="C51:U51" si="39">COUNTIF(C$3:C$40,1)</f>
        <v>0</v>
      </c>
      <c r="D51" s="5">
        <f t="shared" si="39"/>
        <v>0</v>
      </c>
      <c r="E51" s="5">
        <f t="shared" si="39"/>
        <v>0</v>
      </c>
      <c r="F51" s="5">
        <f t="shared" si="39"/>
        <v>0</v>
      </c>
      <c r="G51" s="5">
        <f t="shared" si="39"/>
        <v>0</v>
      </c>
      <c r="H51" s="5">
        <f t="shared" si="39"/>
        <v>0</v>
      </c>
      <c r="I51" s="5">
        <f t="shared" si="39"/>
        <v>0</v>
      </c>
      <c r="J51" s="5">
        <f t="shared" si="39"/>
        <v>0</v>
      </c>
      <c r="K51" s="5">
        <f t="shared" si="39"/>
        <v>0</v>
      </c>
      <c r="L51" s="5">
        <f t="shared" si="39"/>
        <v>0</v>
      </c>
      <c r="M51" s="5">
        <f t="shared" si="39"/>
        <v>0</v>
      </c>
      <c r="N51" s="5">
        <f t="shared" si="39"/>
        <v>0</v>
      </c>
      <c r="O51" s="5">
        <f t="shared" si="39"/>
        <v>0</v>
      </c>
      <c r="P51" s="5">
        <f t="shared" si="39"/>
        <v>0</v>
      </c>
      <c r="Q51" s="5">
        <f t="shared" si="39"/>
        <v>0</v>
      </c>
      <c r="R51" s="5">
        <f t="shared" si="39"/>
        <v>0</v>
      </c>
      <c r="S51" s="5">
        <f t="shared" si="39"/>
        <v>0</v>
      </c>
      <c r="T51" s="5">
        <f t="shared" si="39"/>
        <v>0</v>
      </c>
      <c r="U51" s="14">
        <f t="shared" si="39"/>
        <v>0</v>
      </c>
      <c r="V51" s="70">
        <f t="shared" si="34"/>
        <v>0</v>
      </c>
      <c r="W51" s="6"/>
      <c r="X51" s="7"/>
      <c r="Y51" s="7"/>
      <c r="Z51" s="7"/>
      <c r="AA51" s="7"/>
      <c r="AB51" s="8"/>
      <c r="AC51" s="24"/>
      <c r="AD51" s="5"/>
      <c r="AE51" s="31"/>
      <c r="AF51" s="15"/>
    </row>
    <row r="52" spans="1:32" ht="13.5" thickBot="1">
      <c r="A52" s="162" t="s">
        <v>36</v>
      </c>
      <c r="B52" s="163"/>
      <c r="C52" s="54">
        <f t="shared" ref="C52:U52" si="40">COUNTIF(C$3:C$40,"n")</f>
        <v>0</v>
      </c>
      <c r="D52" s="32">
        <f t="shared" si="40"/>
        <v>0</v>
      </c>
      <c r="E52" s="32">
        <f t="shared" si="40"/>
        <v>0</v>
      </c>
      <c r="F52" s="32">
        <f t="shared" si="40"/>
        <v>0</v>
      </c>
      <c r="G52" s="32">
        <f t="shared" si="40"/>
        <v>0</v>
      </c>
      <c r="H52" s="32">
        <f t="shared" si="40"/>
        <v>0</v>
      </c>
      <c r="I52" s="32">
        <f t="shared" si="40"/>
        <v>0</v>
      </c>
      <c r="J52" s="32">
        <f t="shared" si="40"/>
        <v>0</v>
      </c>
      <c r="K52" s="32">
        <f t="shared" si="40"/>
        <v>0</v>
      </c>
      <c r="L52" s="32">
        <f t="shared" si="40"/>
        <v>0</v>
      </c>
      <c r="M52" s="32">
        <f t="shared" si="40"/>
        <v>0</v>
      </c>
      <c r="N52" s="32">
        <f t="shared" si="40"/>
        <v>0</v>
      </c>
      <c r="O52" s="32">
        <f t="shared" si="40"/>
        <v>0</v>
      </c>
      <c r="P52" s="32">
        <f t="shared" si="40"/>
        <v>0</v>
      </c>
      <c r="Q52" s="32">
        <f t="shared" si="40"/>
        <v>0</v>
      </c>
      <c r="R52" s="32">
        <f t="shared" si="40"/>
        <v>0</v>
      </c>
      <c r="S52" s="32">
        <f t="shared" si="40"/>
        <v>0</v>
      </c>
      <c r="T52" s="32">
        <f t="shared" si="40"/>
        <v>0</v>
      </c>
      <c r="U52" s="55">
        <f t="shared" si="40"/>
        <v>0</v>
      </c>
      <c r="V52" s="71">
        <f t="shared" si="34"/>
        <v>0</v>
      </c>
      <c r="W52" s="57"/>
      <c r="X52" s="56"/>
      <c r="Y52" s="56"/>
      <c r="Z52" s="56"/>
      <c r="AA52" s="56"/>
      <c r="AB52" s="58"/>
      <c r="AC52" s="26"/>
      <c r="AD52" s="32"/>
      <c r="AE52" s="33"/>
      <c r="AF52" s="15"/>
    </row>
    <row r="53" spans="1:32" ht="13.5" thickBot="1">
      <c r="A53" s="44"/>
      <c r="B53" s="40"/>
      <c r="C53" s="40"/>
      <c r="D53" s="45" t="s">
        <v>40</v>
      </c>
      <c r="E53" s="66">
        <f>COUNTIF($B$3:$B$41,6)</f>
        <v>0</v>
      </c>
      <c r="F53" s="53"/>
      <c r="G53" s="40"/>
      <c r="H53" s="40"/>
      <c r="I53" s="40"/>
      <c r="J53" s="45" t="s">
        <v>44</v>
      </c>
      <c r="K53" s="66">
        <f>COUNTIF($B$3:$B$41,5)</f>
        <v>0</v>
      </c>
      <c r="L53" s="40"/>
      <c r="M53" s="40"/>
      <c r="N53" s="45" t="s">
        <v>41</v>
      </c>
      <c r="O53" s="66">
        <f>COUNTIF($B$3:$B$41,4)</f>
        <v>0</v>
      </c>
      <c r="P53" s="40"/>
      <c r="Q53" s="40"/>
      <c r="R53" s="40"/>
      <c r="S53" s="42"/>
      <c r="T53" s="45" t="s">
        <v>42</v>
      </c>
      <c r="U53" s="66">
        <f>COUNTIF($B$3:$B$41,3)</f>
        <v>0</v>
      </c>
      <c r="V53" s="40"/>
      <c r="W53" s="53"/>
      <c r="X53" s="40"/>
      <c r="Y53" s="45" t="s">
        <v>43</v>
      </c>
      <c r="Z53" s="66">
        <f>COUNTIF($B$3:$B$41,2)</f>
        <v>0</v>
      </c>
      <c r="AA53" s="40"/>
      <c r="AB53" s="40"/>
      <c r="AC53" s="45" t="s">
        <v>45</v>
      </c>
      <c r="AD53" s="66">
        <f>COUNTIF($B$3:$B$41,1)</f>
        <v>0</v>
      </c>
      <c r="AE53" s="43"/>
      <c r="AF53" s="1"/>
    </row>
    <row r="54" spans="1:32">
      <c r="AC54" s="1"/>
      <c r="AD54" s="1"/>
      <c r="AE54" s="1"/>
      <c r="AF54" s="1"/>
    </row>
    <row r="55" spans="1:32">
      <c r="AC55" s="1"/>
      <c r="AD55" s="1"/>
      <c r="AE55" s="1"/>
      <c r="AF55" s="1"/>
    </row>
    <row r="56" spans="1:32">
      <c r="AC56" s="1"/>
      <c r="AD56" s="1"/>
      <c r="AE56" s="1"/>
      <c r="AF56" s="1"/>
    </row>
    <row r="57" spans="1:32">
      <c r="AC57" s="1"/>
      <c r="AD57" s="1"/>
      <c r="AE57" s="1"/>
      <c r="AF57" s="1"/>
    </row>
    <row r="58" spans="1:32">
      <c r="AC58" s="1"/>
      <c r="AD58" s="1"/>
      <c r="AE58" s="1"/>
      <c r="AF58" s="1"/>
    </row>
  </sheetData>
  <mergeCells count="29">
    <mergeCell ref="AE1:AE2"/>
    <mergeCell ref="A46:B46"/>
    <mergeCell ref="A45:B45"/>
    <mergeCell ref="A47:B47"/>
    <mergeCell ref="A1:A2"/>
    <mergeCell ref="AC1:AD1"/>
    <mergeCell ref="W1:AB1"/>
    <mergeCell ref="I43:L43"/>
    <mergeCell ref="I44:L44"/>
    <mergeCell ref="N43:S43"/>
    <mergeCell ref="N44:S44"/>
    <mergeCell ref="W47:AB47"/>
    <mergeCell ref="C1:U1"/>
    <mergeCell ref="B1:B2"/>
    <mergeCell ref="C42:G42"/>
    <mergeCell ref="H42:I42"/>
    <mergeCell ref="A52:B52"/>
    <mergeCell ref="C45:U45"/>
    <mergeCell ref="W49:AB49"/>
    <mergeCell ref="A48:B48"/>
    <mergeCell ref="A49:B49"/>
    <mergeCell ref="W48:AB48"/>
    <mergeCell ref="W45:AB45"/>
    <mergeCell ref="W46:AB46"/>
    <mergeCell ref="C43:H43"/>
    <mergeCell ref="C44:H44"/>
    <mergeCell ref="W44:AB44"/>
    <mergeCell ref="A50:B50"/>
    <mergeCell ref="A51:B51"/>
  </mergeCells>
  <phoneticPr fontId="0" type="noConversion"/>
  <pageMargins left="0.19685039370078741" right="0.19685039370078741" top="0.19685039370078741" bottom="0.49212598425196852" header="0.51181102362204722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zoomScale="150" zoomScaleNormal="150" workbookViewId="0">
      <selection activeCell="D10" sqref="D10"/>
    </sheetView>
  </sheetViews>
  <sheetFormatPr defaultRowHeight="12.75"/>
  <cols>
    <col min="1" max="1" width="3.28515625" style="75" bestFit="1" customWidth="1"/>
    <col min="2" max="2" width="23.7109375" style="75" customWidth="1"/>
    <col min="3" max="3" width="3" style="75" customWidth="1"/>
    <col min="4" max="4" width="13.28515625" style="75" bestFit="1" customWidth="1"/>
    <col min="5" max="5" width="2.7109375" style="75" customWidth="1"/>
    <col min="6" max="6" width="10.5703125" style="75" bestFit="1" customWidth="1"/>
    <col min="7" max="7" width="2.85546875" style="75" customWidth="1"/>
    <col min="8" max="8" width="13.7109375" style="75" bestFit="1" customWidth="1"/>
    <col min="9" max="9" width="2" style="75" bestFit="1" customWidth="1"/>
    <col min="10" max="16384" width="9.140625" style="75"/>
  </cols>
  <sheetData>
    <row r="1" spans="1:9" ht="13.5" thickBot="1">
      <c r="B1" s="73" t="s">
        <v>54</v>
      </c>
      <c r="D1" s="76" t="s">
        <v>56</v>
      </c>
      <c r="F1" s="76" t="s">
        <v>57</v>
      </c>
      <c r="H1" s="76" t="s">
        <v>0</v>
      </c>
    </row>
    <row r="2" spans="1:9" ht="13.5" thickBot="1">
      <c r="A2" s="75">
        <v>1</v>
      </c>
      <c r="B2" s="148" t="s">
        <v>59</v>
      </c>
      <c r="D2" s="151" t="s">
        <v>60</v>
      </c>
      <c r="F2" s="151" t="s">
        <v>61</v>
      </c>
      <c r="H2" s="79" t="s">
        <v>65</v>
      </c>
      <c r="I2" s="80">
        <v>6</v>
      </c>
    </row>
    <row r="3" spans="1:9">
      <c r="A3" s="75">
        <v>2</v>
      </c>
      <c r="B3" s="149" t="s">
        <v>59</v>
      </c>
      <c r="H3" s="79" t="s">
        <v>66</v>
      </c>
      <c r="I3" s="80">
        <v>5</v>
      </c>
    </row>
    <row r="4" spans="1:9">
      <c r="A4" s="75">
        <v>3</v>
      </c>
      <c r="B4" s="149" t="s">
        <v>59</v>
      </c>
      <c r="H4" s="79" t="s">
        <v>67</v>
      </c>
      <c r="I4" s="80">
        <v>4</v>
      </c>
    </row>
    <row r="5" spans="1:9">
      <c r="A5" s="75">
        <v>4</v>
      </c>
      <c r="B5" s="149" t="s">
        <v>59</v>
      </c>
      <c r="H5" s="79" t="s">
        <v>68</v>
      </c>
      <c r="I5" s="80">
        <v>3</v>
      </c>
    </row>
    <row r="6" spans="1:9">
      <c r="A6" s="75">
        <v>5</v>
      </c>
      <c r="B6" s="149" t="s">
        <v>59</v>
      </c>
      <c r="H6" s="79" t="s">
        <v>69</v>
      </c>
      <c r="I6" s="80">
        <v>2</v>
      </c>
    </row>
    <row r="7" spans="1:9">
      <c r="A7" s="75">
        <v>6</v>
      </c>
      <c r="B7" s="149" t="s">
        <v>59</v>
      </c>
      <c r="H7" s="79" t="s">
        <v>70</v>
      </c>
      <c r="I7" s="80">
        <v>1</v>
      </c>
    </row>
    <row r="8" spans="1:9">
      <c r="A8" s="75">
        <v>7</v>
      </c>
      <c r="B8" s="149" t="s">
        <v>59</v>
      </c>
    </row>
    <row r="9" spans="1:9">
      <c r="A9" s="75">
        <v>8</v>
      </c>
      <c r="B9" s="149" t="s">
        <v>59</v>
      </c>
    </row>
    <row r="10" spans="1:9">
      <c r="A10" s="75">
        <v>9</v>
      </c>
      <c r="B10" s="149" t="s">
        <v>59</v>
      </c>
    </row>
    <row r="11" spans="1:9">
      <c r="A11" s="75">
        <v>10</v>
      </c>
      <c r="B11" s="149" t="s">
        <v>59</v>
      </c>
    </row>
    <row r="12" spans="1:9">
      <c r="A12" s="75">
        <v>11</v>
      </c>
      <c r="B12" s="149" t="s">
        <v>59</v>
      </c>
    </row>
    <row r="13" spans="1:9">
      <c r="A13" s="75">
        <v>12</v>
      </c>
      <c r="B13" s="149" t="s">
        <v>59</v>
      </c>
    </row>
    <row r="14" spans="1:9">
      <c r="A14" s="75">
        <v>13</v>
      </c>
      <c r="B14" s="149" t="s">
        <v>59</v>
      </c>
    </row>
    <row r="15" spans="1:9">
      <c r="A15" s="75">
        <v>14</v>
      </c>
      <c r="B15" s="149" t="s">
        <v>59</v>
      </c>
    </row>
    <row r="16" spans="1:9">
      <c r="A16" s="75">
        <v>15</v>
      </c>
      <c r="B16" s="149" t="s">
        <v>59</v>
      </c>
    </row>
    <row r="17" spans="1:2">
      <c r="A17" s="75">
        <v>16</v>
      </c>
      <c r="B17" s="149" t="s">
        <v>59</v>
      </c>
    </row>
    <row r="18" spans="1:2">
      <c r="A18" s="75">
        <v>17</v>
      </c>
      <c r="B18" s="149" t="s">
        <v>59</v>
      </c>
    </row>
    <row r="19" spans="1:2">
      <c r="A19" s="75">
        <v>18</v>
      </c>
      <c r="B19" s="149" t="s">
        <v>59</v>
      </c>
    </row>
    <row r="20" spans="1:2">
      <c r="A20" s="75">
        <v>19</v>
      </c>
      <c r="B20" s="149" t="s">
        <v>59</v>
      </c>
    </row>
    <row r="21" spans="1:2">
      <c r="A21" s="75">
        <v>20</v>
      </c>
      <c r="B21" s="149" t="s">
        <v>59</v>
      </c>
    </row>
    <row r="22" spans="1:2">
      <c r="A22" s="75">
        <v>21</v>
      </c>
      <c r="B22" s="149" t="s">
        <v>59</v>
      </c>
    </row>
    <row r="23" spans="1:2">
      <c r="A23" s="75">
        <v>22</v>
      </c>
      <c r="B23" s="149" t="s">
        <v>59</v>
      </c>
    </row>
    <row r="24" spans="1:2">
      <c r="A24" s="75">
        <v>23</v>
      </c>
      <c r="B24" s="149" t="s">
        <v>59</v>
      </c>
    </row>
    <row r="25" spans="1:2">
      <c r="A25" s="75">
        <v>24</v>
      </c>
      <c r="B25" s="149" t="s">
        <v>59</v>
      </c>
    </row>
    <row r="26" spans="1:2">
      <c r="A26" s="75">
        <v>25</v>
      </c>
      <c r="B26" s="149" t="s">
        <v>59</v>
      </c>
    </row>
    <row r="27" spans="1:2">
      <c r="A27" s="75">
        <v>26</v>
      </c>
      <c r="B27" s="149" t="s">
        <v>59</v>
      </c>
    </row>
    <row r="28" spans="1:2">
      <c r="A28" s="75">
        <v>27</v>
      </c>
      <c r="B28" s="149" t="s">
        <v>59</v>
      </c>
    </row>
    <row r="29" spans="1:2">
      <c r="A29" s="75">
        <v>28</v>
      </c>
      <c r="B29" s="149" t="s">
        <v>59</v>
      </c>
    </row>
    <row r="30" spans="1:2">
      <c r="A30" s="75">
        <v>29</v>
      </c>
      <c r="B30" s="149" t="s">
        <v>59</v>
      </c>
    </row>
    <row r="31" spans="1:2">
      <c r="A31" s="75">
        <v>30</v>
      </c>
      <c r="B31" s="149" t="s">
        <v>59</v>
      </c>
    </row>
    <row r="32" spans="1:2">
      <c r="A32" s="75">
        <v>31</v>
      </c>
      <c r="B32" s="149" t="s">
        <v>59</v>
      </c>
    </row>
    <row r="33" spans="1:2">
      <c r="A33" s="75">
        <v>32</v>
      </c>
      <c r="B33" s="149" t="s">
        <v>59</v>
      </c>
    </row>
    <row r="34" spans="1:2">
      <c r="A34" s="75">
        <v>33</v>
      </c>
      <c r="B34" s="149" t="s">
        <v>59</v>
      </c>
    </row>
    <row r="35" spans="1:2">
      <c r="A35" s="75">
        <v>34</v>
      </c>
      <c r="B35" s="149" t="s">
        <v>59</v>
      </c>
    </row>
    <row r="36" spans="1:2">
      <c r="A36" s="75">
        <v>35</v>
      </c>
      <c r="B36" s="149" t="s">
        <v>59</v>
      </c>
    </row>
    <row r="37" spans="1:2">
      <c r="A37" s="75">
        <v>36</v>
      </c>
      <c r="B37" s="149" t="s">
        <v>59</v>
      </c>
    </row>
    <row r="38" spans="1:2" ht="13.5" thickBot="1">
      <c r="A38" s="75">
        <v>37</v>
      </c>
      <c r="B38" s="150" t="s">
        <v>59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8"/>
  <sheetViews>
    <sheetView view="pageBreakPreview" zoomScale="150" zoomScaleNormal="100" zoomScaleSheetLayoutView="150" workbookViewId="0">
      <selection activeCell="G9" sqref="G9"/>
    </sheetView>
  </sheetViews>
  <sheetFormatPr defaultRowHeight="12.75"/>
  <cols>
    <col min="1" max="1" width="22.140625" style="75" bestFit="1" customWidth="1"/>
    <col min="2" max="2" width="9.5703125" style="75" bestFit="1" customWidth="1"/>
    <col min="3" max="3" width="16" style="75" customWidth="1"/>
    <col min="4" max="4" width="3.42578125" style="75" customWidth="1"/>
    <col min="5" max="5" width="22.140625" style="75" customWidth="1"/>
    <col min="6" max="6" width="9.5703125" style="75" customWidth="1"/>
    <col min="7" max="7" width="10.5703125" style="75" customWidth="1"/>
    <col min="8" max="8" width="3" style="75" customWidth="1"/>
    <col min="9" max="9" width="9.140625" style="75"/>
    <col min="10" max="10" width="2.85546875" style="75" customWidth="1"/>
    <col min="11" max="11" width="13.7109375" style="75" bestFit="1" customWidth="1"/>
    <col min="12" max="12" width="2" style="75" bestFit="1" customWidth="1"/>
    <col min="13" max="16384" width="9.140625" style="75"/>
  </cols>
  <sheetData>
    <row r="1" spans="1:6">
      <c r="A1" s="72" t="s">
        <v>62</v>
      </c>
      <c r="B1" s="77" t="str">
        <f>L!$D$2</f>
        <v>2016/2017</v>
      </c>
      <c r="D1" s="81"/>
      <c r="E1" s="72" t="s">
        <v>62</v>
      </c>
      <c r="F1" s="77" t="str">
        <f>L!$D$2</f>
        <v>2016/2017</v>
      </c>
    </row>
    <row r="2" spans="1:6">
      <c r="A2" s="72" t="s">
        <v>63</v>
      </c>
      <c r="B2" s="77" t="str">
        <f>L!$F$2</f>
        <v>I</v>
      </c>
      <c r="D2" s="81"/>
      <c r="E2" s="72" t="s">
        <v>63</v>
      </c>
      <c r="F2" s="77" t="str">
        <f>L!$F$2</f>
        <v>I</v>
      </c>
    </row>
    <row r="3" spans="1:6">
      <c r="A3" s="72"/>
      <c r="B3" s="77"/>
      <c r="D3" s="81"/>
      <c r="E3" s="72"/>
      <c r="F3" s="77"/>
    </row>
    <row r="4" spans="1:6">
      <c r="A4" s="74" t="s">
        <v>53</v>
      </c>
      <c r="B4" s="77" t="str">
        <f>Z!$AC$44</f>
        <v>.</v>
      </c>
      <c r="D4" s="81"/>
      <c r="E4" s="74" t="s">
        <v>53</v>
      </c>
      <c r="F4" s="77" t="str">
        <f>Z!$AC$44</f>
        <v>.</v>
      </c>
    </row>
    <row r="5" spans="1:6">
      <c r="A5" s="78" t="s">
        <v>55</v>
      </c>
      <c r="B5" s="73" t="str">
        <f>L!$B$2</f>
        <v>.</v>
      </c>
      <c r="D5" s="81"/>
      <c r="E5" s="78" t="s">
        <v>55</v>
      </c>
      <c r="F5" s="73" t="str">
        <f>L!$B$3</f>
        <v>.</v>
      </c>
    </row>
    <row r="6" spans="1:6">
      <c r="A6" s="72" t="s">
        <v>64</v>
      </c>
      <c r="B6" s="77">
        <f>Z!$A$3</f>
        <v>1</v>
      </c>
      <c r="D6" s="81"/>
      <c r="E6" s="72" t="s">
        <v>64</v>
      </c>
      <c r="F6" s="77">
        <f>Z!$A$4</f>
        <v>2</v>
      </c>
    </row>
    <row r="7" spans="1:6">
      <c r="D7" s="81"/>
    </row>
    <row r="8" spans="1:6">
      <c r="A8" s="77" t="str">
        <f>Z!$B$1</f>
        <v xml:space="preserve"> Zachowanie</v>
      </c>
      <c r="B8" s="73" t="str">
        <f>IF(Z!$B$3=L!$I$7,L!$H$7,IF(Z!$B$3=L!$I$6,L!$H$6,IF(Z!$B$3=L!$I$5,L!$H$5,IF(Z!$B$3=L!$I$4,L!$H$4,IF(Z!$B$3=L!$I$3,L!$H$3,L!$H$2)))))</f>
        <v>wzorowe</v>
      </c>
      <c r="D8" s="81"/>
      <c r="E8" s="77" t="str">
        <f>Z!$B$1</f>
        <v xml:space="preserve"> Zachowanie</v>
      </c>
      <c r="F8" s="73" t="str">
        <f>IF(Z!$B$4=L!$I$7,L!$H$7,IF(Z!$B$4=L!$I$6,L!$H$6,IF(Z!$B$4=L!$I$5,L!$H$5,IF(Z!$B$4=L!$I$4,L!$H$4,IF(Z!$B$4=L!$I$3,L!$H$3,L!$H$2)))))</f>
        <v>wzorowe</v>
      </c>
    </row>
    <row r="9" spans="1:6">
      <c r="A9" s="77" t="str">
        <f>Z!$C$2</f>
        <v xml:space="preserve"> Religia</v>
      </c>
      <c r="B9" s="73" t="str">
        <f>Z!$C$3</f>
        <v>.</v>
      </c>
      <c r="D9" s="81"/>
      <c r="E9" s="77" t="str">
        <f>Z!$C$2</f>
        <v xml:space="preserve"> Religia</v>
      </c>
      <c r="F9" s="73" t="str">
        <f>Z!$C$4</f>
        <v>.</v>
      </c>
    </row>
    <row r="10" spans="1:6">
      <c r="A10" s="77" t="str">
        <f>Z!$D$2</f>
        <v xml:space="preserve"> J. polski</v>
      </c>
      <c r="B10" s="73" t="str">
        <f>Z!$D$3</f>
        <v>.</v>
      </c>
      <c r="D10" s="81"/>
      <c r="E10" s="77" t="str">
        <f>Z!$D$2</f>
        <v xml:space="preserve"> J. polski</v>
      </c>
      <c r="F10" s="73" t="str">
        <f>Z!$D$4</f>
        <v>.</v>
      </c>
    </row>
    <row r="11" spans="1:6">
      <c r="A11" s="77" t="str">
        <f>Z!$E$2</f>
        <v xml:space="preserve"> J. angielski</v>
      </c>
      <c r="B11" s="73" t="str">
        <f>Z!$E$3</f>
        <v>.</v>
      </c>
      <c r="D11" s="81"/>
      <c r="E11" s="77" t="str">
        <f>Z!$E$2</f>
        <v xml:space="preserve"> J. angielski</v>
      </c>
      <c r="F11" s="73" t="str">
        <f>Z!$E$4</f>
        <v>.</v>
      </c>
    </row>
    <row r="12" spans="1:6">
      <c r="A12" s="77" t="str">
        <f>Z!$F$2</f>
        <v xml:space="preserve"> J. niemiecki</v>
      </c>
      <c r="B12" s="73" t="str">
        <f>Z!$F$3</f>
        <v>.</v>
      </c>
      <c r="D12" s="81"/>
      <c r="E12" s="77" t="str">
        <f>Z!$F$2</f>
        <v xml:space="preserve"> J. niemiecki</v>
      </c>
      <c r="F12" s="73" t="str">
        <f>Z!$F$4</f>
        <v>.</v>
      </c>
    </row>
    <row r="13" spans="1:6">
      <c r="A13" s="77" t="str">
        <f>Z!$G$2</f>
        <v xml:space="preserve"> J. francuski</v>
      </c>
      <c r="B13" s="73" t="str">
        <f>Z!$G$3</f>
        <v>.</v>
      </c>
      <c r="D13" s="81"/>
      <c r="E13" s="77" t="str">
        <f>Z!$G$2</f>
        <v xml:space="preserve"> J. francuski</v>
      </c>
      <c r="F13" s="73" t="str">
        <f>Z!$G$4</f>
        <v>.</v>
      </c>
    </row>
    <row r="14" spans="1:6">
      <c r="A14" s="77" t="str">
        <f>Z!$H$2</f>
        <v xml:space="preserve"> Wiedza o kulturze</v>
      </c>
      <c r="B14" s="73" t="str">
        <f>Z!$H$3</f>
        <v>.</v>
      </c>
      <c r="D14" s="81"/>
      <c r="E14" s="77" t="str">
        <f>Z!$H$2</f>
        <v xml:space="preserve"> Wiedza o kulturze</v>
      </c>
      <c r="F14" s="73" t="str">
        <f>Z!$H$4</f>
        <v>.</v>
      </c>
    </row>
    <row r="15" spans="1:6">
      <c r="A15" s="77" t="str">
        <f>Z!$I$2</f>
        <v xml:space="preserve"> Historia</v>
      </c>
      <c r="B15" s="73" t="str">
        <f>Z!$I$3</f>
        <v>.</v>
      </c>
      <c r="D15" s="81"/>
      <c r="E15" s="77" t="str">
        <f>Z!$I$2</f>
        <v xml:space="preserve"> Historia</v>
      </c>
      <c r="F15" s="73" t="str">
        <f>Z!$I$4</f>
        <v>.</v>
      </c>
    </row>
    <row r="16" spans="1:6">
      <c r="A16" s="77" t="str">
        <f>Z!$J$2</f>
        <v xml:space="preserve"> WOS</v>
      </c>
      <c r="B16" s="73" t="str">
        <f>Z!$J$3</f>
        <v>.</v>
      </c>
      <c r="D16" s="81"/>
      <c r="E16" s="77" t="str">
        <f>Z!$J$2</f>
        <v xml:space="preserve"> WOS</v>
      </c>
      <c r="F16" s="73" t="str">
        <f>Z!$J$4</f>
        <v>.</v>
      </c>
    </row>
    <row r="17" spans="1:7">
      <c r="A17" s="77" t="str">
        <f>Z!$K$2</f>
        <v xml:space="preserve"> Przedsiębiorczość</v>
      </c>
      <c r="B17" s="73" t="str">
        <f>Z!$K$3</f>
        <v>.</v>
      </c>
      <c r="D17" s="81"/>
      <c r="E17" s="77" t="str">
        <f>Z!$K$2</f>
        <v xml:space="preserve"> Przedsiębiorczość</v>
      </c>
      <c r="F17" s="73" t="str">
        <f>Z!$K$4</f>
        <v>.</v>
      </c>
    </row>
    <row r="18" spans="1:7">
      <c r="A18" s="77" t="str">
        <f>Z!$L$2</f>
        <v xml:space="preserve"> Geografia</v>
      </c>
      <c r="B18" s="73" t="str">
        <f>Z!$L$3</f>
        <v>.</v>
      </c>
      <c r="D18" s="81"/>
      <c r="E18" s="77" t="str">
        <f>Z!$L$2</f>
        <v xml:space="preserve"> Geografia</v>
      </c>
      <c r="F18" s="73" t="str">
        <f>Z!$L$4</f>
        <v>.</v>
      </c>
    </row>
    <row r="19" spans="1:7">
      <c r="A19" s="77" t="str">
        <f>Z!$M$2</f>
        <v xml:space="preserve"> Biologia</v>
      </c>
      <c r="B19" s="73" t="str">
        <f>Z!$M$3</f>
        <v>.</v>
      </c>
      <c r="D19" s="81"/>
      <c r="E19" s="77" t="str">
        <f>Z!$M$2</f>
        <v xml:space="preserve"> Biologia</v>
      </c>
      <c r="F19" s="73" t="str">
        <f>Z!$M$4</f>
        <v>.</v>
      </c>
    </row>
    <row r="20" spans="1:7">
      <c r="A20" s="77" t="str">
        <f>Z!$N$2</f>
        <v xml:space="preserve"> Chemia</v>
      </c>
      <c r="B20" s="73" t="str">
        <f>Z!$N$3</f>
        <v>.</v>
      </c>
      <c r="D20" s="81"/>
      <c r="E20" s="77" t="str">
        <f>Z!$N$2</f>
        <v xml:space="preserve"> Chemia</v>
      </c>
      <c r="F20" s="73" t="str">
        <f>Z!$N$4</f>
        <v>.</v>
      </c>
    </row>
    <row r="21" spans="1:7">
      <c r="A21" s="77" t="str">
        <f>Z!$O$2</f>
        <v xml:space="preserve"> Fizyka</v>
      </c>
      <c r="B21" s="73" t="str">
        <f>Z!$O$3</f>
        <v>.</v>
      </c>
      <c r="D21" s="81"/>
      <c r="E21" s="77" t="str">
        <f>Z!$O$2</f>
        <v xml:space="preserve"> Fizyka</v>
      </c>
      <c r="F21" s="73" t="str">
        <f>Z!$O$4</f>
        <v>.</v>
      </c>
    </row>
    <row r="22" spans="1:7">
      <c r="A22" s="77" t="str">
        <f>Z!$P$2</f>
        <v xml:space="preserve"> Matematyka</v>
      </c>
      <c r="B22" s="73" t="str">
        <f>Z!$P$3</f>
        <v>.</v>
      </c>
      <c r="D22" s="81"/>
      <c r="E22" s="77" t="str">
        <f>Z!$P$2</f>
        <v xml:space="preserve"> Matematyka</v>
      </c>
      <c r="F22" s="73" t="str">
        <f>Z!$P$4</f>
        <v>.</v>
      </c>
    </row>
    <row r="23" spans="1:7">
      <c r="A23" s="77" t="str">
        <f>Z!$Q$2</f>
        <v xml:space="preserve"> Informatyka</v>
      </c>
      <c r="B23" s="73" t="str">
        <f>Z!$Q$3</f>
        <v>.</v>
      </c>
      <c r="D23" s="81"/>
      <c r="E23" s="77" t="str">
        <f>Z!$Q$2</f>
        <v xml:space="preserve"> Informatyka</v>
      </c>
      <c r="F23" s="73" t="str">
        <f>Z!$Q$4</f>
        <v>.</v>
      </c>
    </row>
    <row r="24" spans="1:7">
      <c r="A24" s="77" t="str">
        <f>Z!$R$2</f>
        <v xml:space="preserve"> Wych. fizyczne</v>
      </c>
      <c r="B24" s="73" t="str">
        <f>Z!$R$3</f>
        <v>.</v>
      </c>
      <c r="D24" s="81"/>
      <c r="E24" s="77" t="str">
        <f>Z!$R$2</f>
        <v xml:space="preserve"> Wych. fizyczne</v>
      </c>
      <c r="F24" s="73" t="str">
        <f>Z!$R$4</f>
        <v>.</v>
      </c>
    </row>
    <row r="25" spans="1:7">
      <c r="A25" s="77" t="str">
        <f>Z!$S$2</f>
        <v xml:space="preserve"> Edukacja dla bezp.</v>
      </c>
      <c r="B25" s="73" t="str">
        <f>Z!$S$3</f>
        <v>.</v>
      </c>
      <c r="D25" s="81"/>
      <c r="E25" s="77" t="str">
        <f>Z!$S$2</f>
        <v xml:space="preserve"> Edukacja dla bezp.</v>
      </c>
      <c r="F25" s="73" t="str">
        <f>Z!$S$4</f>
        <v>.</v>
      </c>
    </row>
    <row r="26" spans="1:7">
      <c r="A26" s="77" t="str">
        <f>Z!$T$2</f>
        <v xml:space="preserve"> Historia i społeczeństwo</v>
      </c>
      <c r="B26" s="73" t="str">
        <f>Z!$T$3</f>
        <v>.</v>
      </c>
      <c r="D26" s="81"/>
      <c r="E26" s="77" t="str">
        <f>Z!$T$2</f>
        <v xml:space="preserve"> Historia i społeczeństwo</v>
      </c>
      <c r="F26" s="73" t="str">
        <f>Z!$T$4</f>
        <v>.</v>
      </c>
    </row>
    <row r="27" spans="1:7">
      <c r="A27" s="77"/>
      <c r="B27" s="73"/>
      <c r="D27" s="81"/>
      <c r="E27" s="77"/>
      <c r="F27" s="73"/>
    </row>
    <row r="28" spans="1:7">
      <c r="B28" s="72" t="s">
        <v>73</v>
      </c>
      <c r="C28" s="77">
        <f>Z!$AC$3</f>
        <v>0</v>
      </c>
      <c r="D28" s="81"/>
      <c r="E28" s="77"/>
      <c r="F28" s="72" t="s">
        <v>73</v>
      </c>
      <c r="G28" s="77">
        <f>Z!$AC$4</f>
        <v>0</v>
      </c>
    </row>
    <row r="29" spans="1:7">
      <c r="B29" s="72" t="s">
        <v>74</v>
      </c>
      <c r="C29" s="77">
        <f>Z!$AD$3</f>
        <v>0</v>
      </c>
      <c r="D29" s="81"/>
      <c r="E29" s="77"/>
      <c r="F29" s="72" t="s">
        <v>74</v>
      </c>
      <c r="G29" s="77">
        <f>Z!$AD$4</f>
        <v>0</v>
      </c>
    </row>
    <row r="30" spans="1:7">
      <c r="B30" s="72" t="s">
        <v>72</v>
      </c>
      <c r="C30" s="77">
        <f>Z!$AE$3</f>
        <v>0</v>
      </c>
      <c r="D30" s="81"/>
      <c r="E30" s="77"/>
      <c r="F30" s="72" t="s">
        <v>72</v>
      </c>
      <c r="G30" s="77">
        <f>Z!$AE$4</f>
        <v>0</v>
      </c>
    </row>
    <row r="31" spans="1:7">
      <c r="D31" s="81"/>
    </row>
    <row r="32" spans="1:7">
      <c r="A32" s="86"/>
      <c r="B32" s="86"/>
      <c r="C32" s="86"/>
      <c r="D32" s="87"/>
      <c r="E32" s="86"/>
      <c r="F32" s="86"/>
      <c r="G32" s="86"/>
    </row>
    <row r="33" spans="1:6">
      <c r="A33" s="72" t="s">
        <v>62</v>
      </c>
      <c r="B33" s="77" t="str">
        <f>L!$D$2</f>
        <v>2016/2017</v>
      </c>
      <c r="D33" s="81"/>
      <c r="E33" s="72" t="s">
        <v>62</v>
      </c>
      <c r="F33" s="77" t="str">
        <f>L!$D$2</f>
        <v>2016/2017</v>
      </c>
    </row>
    <row r="34" spans="1:6">
      <c r="A34" s="72" t="s">
        <v>63</v>
      </c>
      <c r="B34" s="77" t="str">
        <f>L!$F$2</f>
        <v>I</v>
      </c>
      <c r="D34" s="81"/>
      <c r="E34" s="72" t="s">
        <v>63</v>
      </c>
      <c r="F34" s="77" t="str">
        <f>L!$F$2</f>
        <v>I</v>
      </c>
    </row>
    <row r="35" spans="1:6">
      <c r="A35" s="72"/>
      <c r="B35" s="77"/>
      <c r="D35" s="81"/>
      <c r="E35" s="72"/>
      <c r="F35" s="77"/>
    </row>
    <row r="36" spans="1:6">
      <c r="A36" s="74" t="s">
        <v>53</v>
      </c>
      <c r="B36" s="77" t="str">
        <f>Z!$AC$44</f>
        <v>.</v>
      </c>
      <c r="D36" s="81"/>
      <c r="E36" s="74" t="s">
        <v>53</v>
      </c>
      <c r="F36" s="77" t="str">
        <f>Z!$AC$44</f>
        <v>.</v>
      </c>
    </row>
    <row r="37" spans="1:6">
      <c r="A37" s="78" t="s">
        <v>55</v>
      </c>
      <c r="B37" s="73" t="str">
        <f>L!$B$4</f>
        <v>.</v>
      </c>
      <c r="D37" s="81"/>
      <c r="E37" s="78" t="s">
        <v>55</v>
      </c>
      <c r="F37" s="73" t="str">
        <f>L!$B$5</f>
        <v>.</v>
      </c>
    </row>
    <row r="38" spans="1:6">
      <c r="A38" s="72" t="s">
        <v>64</v>
      </c>
      <c r="B38" s="77">
        <f>Z!$A$5</f>
        <v>3</v>
      </c>
      <c r="D38" s="81"/>
      <c r="E38" s="72" t="s">
        <v>64</v>
      </c>
      <c r="F38" s="77">
        <f>Z!$A$6</f>
        <v>4</v>
      </c>
    </row>
    <row r="39" spans="1:6">
      <c r="D39" s="81"/>
    </row>
    <row r="40" spans="1:6">
      <c r="A40" s="77" t="str">
        <f>Z!$B$1</f>
        <v xml:space="preserve"> Zachowanie</v>
      </c>
      <c r="B40" s="73" t="str">
        <f>IF(Z!$B$5=L!$I$7,L!$H$7,IF(Z!$B$5=L!$I$6,L!$H$6,IF(Z!$B$5=L!$I$5,L!$H$5,IF(Z!$B$5=L!$I$4,L!$H$4,IF(Z!$B$5=L!$I$3,L!$H$3,L!$H$2)))))</f>
        <v>wzorowe</v>
      </c>
      <c r="D40" s="81"/>
      <c r="E40" s="77" t="str">
        <f>Z!$B$1</f>
        <v xml:space="preserve"> Zachowanie</v>
      </c>
      <c r="F40" s="73" t="str">
        <f>IF(Z!$B$6=L!$I$7,L!$H$7,IF(Z!$B$6=L!$I$6,L!$H$6,IF(Z!$B$6=L!$I$5,L!$H$5,IF(Z!$B$6=L!$I$4,L!$H$4,IF(Z!$B$6=L!$I$3,L!$H$3,L!$H$2)))))</f>
        <v>wzorowe</v>
      </c>
    </row>
    <row r="41" spans="1:6">
      <c r="A41" s="77" t="str">
        <f>Z!$C$2</f>
        <v xml:space="preserve"> Religia</v>
      </c>
      <c r="B41" s="73" t="str">
        <f>Z!$C$5</f>
        <v>.</v>
      </c>
      <c r="D41" s="81"/>
      <c r="E41" s="77" t="str">
        <f>Z!$C$2</f>
        <v xml:space="preserve"> Religia</v>
      </c>
      <c r="F41" s="73" t="str">
        <f>Z!$C$6</f>
        <v>.</v>
      </c>
    </row>
    <row r="42" spans="1:6">
      <c r="A42" s="77" t="str">
        <f>Z!$D$2</f>
        <v xml:space="preserve"> J. polski</v>
      </c>
      <c r="B42" s="73" t="str">
        <f>Z!$D$5</f>
        <v>.</v>
      </c>
      <c r="D42" s="81"/>
      <c r="E42" s="77" t="str">
        <f>Z!$D$2</f>
        <v xml:space="preserve"> J. polski</v>
      </c>
      <c r="F42" s="73" t="str">
        <f>Z!$D$6</f>
        <v>.</v>
      </c>
    </row>
    <row r="43" spans="1:6">
      <c r="A43" s="77" t="str">
        <f>Z!$E$2</f>
        <v xml:space="preserve"> J. angielski</v>
      </c>
      <c r="B43" s="73" t="str">
        <f>Z!$E$5</f>
        <v>.</v>
      </c>
      <c r="D43" s="81"/>
      <c r="E43" s="77" t="str">
        <f>Z!$E$2</f>
        <v xml:space="preserve"> J. angielski</v>
      </c>
      <c r="F43" s="73" t="str">
        <f>Z!$E$6</f>
        <v>.</v>
      </c>
    </row>
    <row r="44" spans="1:6">
      <c r="A44" s="77" t="str">
        <f>Z!$F$2</f>
        <v xml:space="preserve"> J. niemiecki</v>
      </c>
      <c r="B44" s="73" t="str">
        <f>Z!$F$5</f>
        <v>.</v>
      </c>
      <c r="D44" s="81"/>
      <c r="E44" s="77" t="str">
        <f>Z!$F$2</f>
        <v xml:space="preserve"> J. niemiecki</v>
      </c>
      <c r="F44" s="73" t="str">
        <f>Z!$F$6</f>
        <v>.</v>
      </c>
    </row>
    <row r="45" spans="1:6">
      <c r="A45" s="77" t="str">
        <f>Z!$G$2</f>
        <v xml:space="preserve"> J. francuski</v>
      </c>
      <c r="B45" s="73" t="str">
        <f>Z!$G$5</f>
        <v>.</v>
      </c>
      <c r="D45" s="81"/>
      <c r="E45" s="77" t="str">
        <f>Z!$G$2</f>
        <v xml:space="preserve"> J. francuski</v>
      </c>
      <c r="F45" s="73" t="str">
        <f>Z!$G$6</f>
        <v>.</v>
      </c>
    </row>
    <row r="46" spans="1:6">
      <c r="A46" s="77" t="str">
        <f>Z!$H$2</f>
        <v xml:space="preserve"> Wiedza o kulturze</v>
      </c>
      <c r="B46" s="73" t="str">
        <f>Z!$H$5</f>
        <v>.</v>
      </c>
      <c r="D46" s="81"/>
      <c r="E46" s="77" t="str">
        <f>Z!$H$2</f>
        <v xml:space="preserve"> Wiedza o kulturze</v>
      </c>
      <c r="F46" s="73" t="str">
        <f>Z!$H$6</f>
        <v>.</v>
      </c>
    </row>
    <row r="47" spans="1:6">
      <c r="A47" s="77" t="str">
        <f>Z!$I$2</f>
        <v xml:space="preserve"> Historia</v>
      </c>
      <c r="B47" s="73" t="str">
        <f>Z!$I$5</f>
        <v>.</v>
      </c>
      <c r="D47" s="81"/>
      <c r="E47" s="77" t="str">
        <f>Z!$I$2</f>
        <v xml:space="preserve"> Historia</v>
      </c>
      <c r="F47" s="73" t="str">
        <f>Z!$I$6</f>
        <v>.</v>
      </c>
    </row>
    <row r="48" spans="1:6">
      <c r="A48" s="77" t="str">
        <f>Z!$J$2</f>
        <v xml:space="preserve"> WOS</v>
      </c>
      <c r="B48" s="73" t="str">
        <f>Z!$J$5</f>
        <v>.</v>
      </c>
      <c r="D48" s="81"/>
      <c r="E48" s="77" t="str">
        <f>Z!$J$2</f>
        <v xml:space="preserve"> WOS</v>
      </c>
      <c r="F48" s="73" t="str">
        <f>Z!$J$6</f>
        <v>.</v>
      </c>
    </row>
    <row r="49" spans="1:7">
      <c r="A49" s="77" t="str">
        <f>Z!$K$2</f>
        <v xml:space="preserve"> Przedsiębiorczość</v>
      </c>
      <c r="B49" s="73" t="str">
        <f>Z!$K$5</f>
        <v>.</v>
      </c>
      <c r="D49" s="81"/>
      <c r="E49" s="77" t="str">
        <f>Z!$K$2</f>
        <v xml:space="preserve"> Przedsiębiorczość</v>
      </c>
      <c r="F49" s="73" t="str">
        <f>Z!$K$6</f>
        <v>.</v>
      </c>
    </row>
    <row r="50" spans="1:7">
      <c r="A50" s="77" t="str">
        <f>Z!$L$2</f>
        <v xml:space="preserve"> Geografia</v>
      </c>
      <c r="B50" s="73" t="str">
        <f>Z!$L$5</f>
        <v>.</v>
      </c>
      <c r="D50" s="81"/>
      <c r="E50" s="77" t="str">
        <f>Z!$L$2</f>
        <v xml:space="preserve"> Geografia</v>
      </c>
      <c r="F50" s="73" t="str">
        <f>Z!$L$6</f>
        <v>.</v>
      </c>
    </row>
    <row r="51" spans="1:7">
      <c r="A51" s="77" t="str">
        <f>Z!$M$2</f>
        <v xml:space="preserve"> Biologia</v>
      </c>
      <c r="B51" s="73" t="str">
        <f>Z!$M$5</f>
        <v>.</v>
      </c>
      <c r="D51" s="81"/>
      <c r="E51" s="77" t="str">
        <f>Z!$M$2</f>
        <v xml:space="preserve"> Biologia</v>
      </c>
      <c r="F51" s="73" t="str">
        <f>Z!$M$6</f>
        <v>.</v>
      </c>
    </row>
    <row r="52" spans="1:7">
      <c r="A52" s="77" t="str">
        <f>Z!$N$2</f>
        <v xml:space="preserve"> Chemia</v>
      </c>
      <c r="B52" s="73" t="str">
        <f>Z!$N$5</f>
        <v>.</v>
      </c>
      <c r="D52" s="81"/>
      <c r="E52" s="77" t="str">
        <f>Z!$N$2</f>
        <v xml:space="preserve"> Chemia</v>
      </c>
      <c r="F52" s="73" t="str">
        <f>Z!$N$6</f>
        <v>.</v>
      </c>
    </row>
    <row r="53" spans="1:7">
      <c r="A53" s="77" t="str">
        <f>Z!$O$2</f>
        <v xml:space="preserve"> Fizyka</v>
      </c>
      <c r="B53" s="73" t="str">
        <f>Z!$O$5</f>
        <v>.</v>
      </c>
      <c r="D53" s="81"/>
      <c r="E53" s="77" t="str">
        <f>Z!$O$2</f>
        <v xml:space="preserve"> Fizyka</v>
      </c>
      <c r="F53" s="73" t="str">
        <f>Z!$O$6</f>
        <v>.</v>
      </c>
    </row>
    <row r="54" spans="1:7">
      <c r="A54" s="77" t="str">
        <f>Z!$P$2</f>
        <v xml:space="preserve"> Matematyka</v>
      </c>
      <c r="B54" s="73" t="str">
        <f>Z!$P$5</f>
        <v>.</v>
      </c>
      <c r="D54" s="81"/>
      <c r="E54" s="77" t="str">
        <f>Z!$P$2</f>
        <v xml:space="preserve"> Matematyka</v>
      </c>
      <c r="F54" s="73" t="str">
        <f>Z!$P$6</f>
        <v>.</v>
      </c>
    </row>
    <row r="55" spans="1:7">
      <c r="A55" s="77" t="str">
        <f>Z!$Q$2</f>
        <v xml:space="preserve"> Informatyka</v>
      </c>
      <c r="B55" s="73" t="str">
        <f>Z!$Q$5</f>
        <v>.</v>
      </c>
      <c r="D55" s="81"/>
      <c r="E55" s="77" t="str">
        <f>Z!$Q$2</f>
        <v xml:space="preserve"> Informatyka</v>
      </c>
      <c r="F55" s="73" t="str">
        <f>Z!$Q$6</f>
        <v>.</v>
      </c>
    </row>
    <row r="56" spans="1:7">
      <c r="A56" s="77" t="str">
        <f>Z!$R$2</f>
        <v xml:space="preserve"> Wych. fizyczne</v>
      </c>
      <c r="B56" s="73" t="str">
        <f>Z!$R$5</f>
        <v>.</v>
      </c>
      <c r="D56" s="81"/>
      <c r="E56" s="77" t="str">
        <f>Z!$R$2</f>
        <v xml:space="preserve"> Wych. fizyczne</v>
      </c>
      <c r="F56" s="73" t="str">
        <f>Z!$R$6</f>
        <v>.</v>
      </c>
    </row>
    <row r="57" spans="1:7">
      <c r="A57" s="77" t="str">
        <f>Z!$S$2</f>
        <v xml:space="preserve"> Edukacja dla bezp.</v>
      </c>
      <c r="B57" s="73" t="str">
        <f>Z!$S$5</f>
        <v>.</v>
      </c>
      <c r="D57" s="81"/>
      <c r="E57" s="77" t="str">
        <f>Z!$S$2</f>
        <v xml:space="preserve"> Edukacja dla bezp.</v>
      </c>
      <c r="F57" s="73" t="str">
        <f>Z!$S$6</f>
        <v>.</v>
      </c>
    </row>
    <row r="58" spans="1:7">
      <c r="A58" s="77" t="str">
        <f>Z!$T$2</f>
        <v xml:space="preserve"> Historia i społeczeństwo</v>
      </c>
      <c r="B58" s="73" t="str">
        <f>Z!$T$5</f>
        <v>.</v>
      </c>
      <c r="D58" s="81"/>
      <c r="E58" s="77" t="str">
        <f>Z!$T$2</f>
        <v xml:space="preserve"> Historia i społeczeństwo</v>
      </c>
      <c r="F58" s="73" t="str">
        <f>Z!$T$6</f>
        <v>.</v>
      </c>
    </row>
    <row r="59" spans="1:7">
      <c r="D59" s="81"/>
    </row>
    <row r="60" spans="1:7">
      <c r="A60"/>
      <c r="B60" s="72" t="s">
        <v>73</v>
      </c>
      <c r="C60" s="77">
        <f>Z!$AC$5</f>
        <v>0</v>
      </c>
      <c r="D60" s="81"/>
      <c r="F60" s="72" t="s">
        <v>73</v>
      </c>
      <c r="G60" s="77">
        <f>Z!$AC$6</f>
        <v>0</v>
      </c>
    </row>
    <row r="61" spans="1:7">
      <c r="A61"/>
      <c r="B61" s="72" t="s">
        <v>74</v>
      </c>
      <c r="C61" s="90">
        <f>Z!$AD$5</f>
        <v>0</v>
      </c>
      <c r="D61" s="81"/>
      <c r="F61" s="72" t="s">
        <v>74</v>
      </c>
      <c r="G61" s="90">
        <f>Z!$AD$6</f>
        <v>0</v>
      </c>
    </row>
    <row r="62" spans="1:7">
      <c r="B62" s="72" t="s">
        <v>72</v>
      </c>
      <c r="C62" s="90">
        <f>Z!$AE$5</f>
        <v>0</v>
      </c>
      <c r="D62" s="81"/>
      <c r="F62" s="72" t="s">
        <v>72</v>
      </c>
      <c r="G62" s="90">
        <f>Z!$AE$6</f>
        <v>0</v>
      </c>
    </row>
    <row r="63" spans="1:7">
      <c r="A63" s="72" t="s">
        <v>62</v>
      </c>
      <c r="B63" s="77" t="str">
        <f>L!$D$2</f>
        <v>2016/2017</v>
      </c>
      <c r="D63" s="81"/>
      <c r="E63" s="72" t="s">
        <v>62</v>
      </c>
      <c r="F63" s="77" t="str">
        <f>L!$D$2</f>
        <v>2016/2017</v>
      </c>
    </row>
    <row r="64" spans="1:7">
      <c r="A64" s="72" t="s">
        <v>63</v>
      </c>
      <c r="B64" s="77" t="str">
        <f>L!$F$2</f>
        <v>I</v>
      </c>
      <c r="D64" s="81"/>
      <c r="E64" s="72" t="s">
        <v>63</v>
      </c>
      <c r="F64" s="77" t="str">
        <f>L!$F$2</f>
        <v>I</v>
      </c>
    </row>
    <row r="65" spans="1:6">
      <c r="A65" s="72"/>
      <c r="B65" s="77"/>
      <c r="D65" s="81"/>
      <c r="E65" s="72"/>
      <c r="F65" s="77"/>
    </row>
    <row r="66" spans="1:6">
      <c r="A66" s="74" t="s">
        <v>53</v>
      </c>
      <c r="B66" s="77" t="str">
        <f>Z!$AC$44</f>
        <v>.</v>
      </c>
      <c r="D66" s="81"/>
      <c r="E66" s="74" t="s">
        <v>53</v>
      </c>
      <c r="F66" s="77" t="str">
        <f>Z!$AC$44</f>
        <v>.</v>
      </c>
    </row>
    <row r="67" spans="1:6">
      <c r="A67" s="78" t="s">
        <v>55</v>
      </c>
      <c r="B67" s="73" t="str">
        <f>L!$B$6</f>
        <v>.</v>
      </c>
      <c r="D67" s="81"/>
      <c r="E67" s="78" t="s">
        <v>55</v>
      </c>
      <c r="F67" s="73" t="str">
        <f>L!$B$7</f>
        <v>.</v>
      </c>
    </row>
    <row r="68" spans="1:6">
      <c r="A68" s="72" t="s">
        <v>64</v>
      </c>
      <c r="B68" s="77">
        <f>Z!$A$7</f>
        <v>5</v>
      </c>
      <c r="D68" s="81"/>
      <c r="E68" s="72" t="s">
        <v>64</v>
      </c>
      <c r="F68" s="77">
        <f>Z!$A$8</f>
        <v>6</v>
      </c>
    </row>
    <row r="69" spans="1:6">
      <c r="D69" s="81"/>
    </row>
    <row r="70" spans="1:6">
      <c r="A70" s="77" t="str">
        <f>Z!$B$1</f>
        <v xml:space="preserve"> Zachowanie</v>
      </c>
      <c r="B70" s="73" t="str">
        <f>IF(Z!$B$7=L!$I$7,L!$H$7,IF(Z!$B$7=L!$I$6,L!$H$6,IF(Z!$B$7=L!$I$5,L!$H$5,IF(Z!$B$7=L!$I$4,L!$H$4,IF(Z!$B$7=L!$I$3,L!$H$3,L!$H$2)))))</f>
        <v>wzorowe</v>
      </c>
      <c r="D70" s="81"/>
      <c r="E70" s="77" t="str">
        <f>Z!$B$1</f>
        <v xml:space="preserve"> Zachowanie</v>
      </c>
      <c r="F70" s="73" t="str">
        <f>IF(Z!$B$8=L!$I$7,L!$H$7,IF(Z!$B$8=L!$I$6,L!$H$6,IF(Z!$B$8=L!$I$5,L!$H$5,IF(Z!$B$8=L!$I$4,L!$H$4,IF(Z!$B$8=L!$I$3,L!$H$3,L!$H$2)))))</f>
        <v>wzorowe</v>
      </c>
    </row>
    <row r="71" spans="1:6">
      <c r="A71" s="77" t="str">
        <f>Z!$C$2</f>
        <v xml:space="preserve"> Religia</v>
      </c>
      <c r="B71" s="73" t="str">
        <f>Z!$C$7</f>
        <v>.</v>
      </c>
      <c r="D71" s="81"/>
      <c r="E71" s="77" t="str">
        <f>Z!$C$2</f>
        <v xml:space="preserve"> Religia</v>
      </c>
      <c r="F71" s="73" t="str">
        <f>Z!$C$8</f>
        <v>.</v>
      </c>
    </row>
    <row r="72" spans="1:6">
      <c r="A72" s="77" t="str">
        <f>Z!$D$2</f>
        <v xml:space="preserve"> J. polski</v>
      </c>
      <c r="B72" s="73" t="str">
        <f>Z!$D$7</f>
        <v>.</v>
      </c>
      <c r="D72" s="81"/>
      <c r="E72" s="77" t="str">
        <f>Z!$D$2</f>
        <v xml:space="preserve"> J. polski</v>
      </c>
      <c r="F72" s="73" t="str">
        <f>Z!$D$8</f>
        <v>.</v>
      </c>
    </row>
    <row r="73" spans="1:6">
      <c r="A73" s="77" t="str">
        <f>Z!$E$2</f>
        <v xml:space="preserve"> J. angielski</v>
      </c>
      <c r="B73" s="73" t="str">
        <f>Z!$E$7</f>
        <v>.</v>
      </c>
      <c r="D73" s="81"/>
      <c r="E73" s="77" t="str">
        <f>Z!$E$2</f>
        <v xml:space="preserve"> J. angielski</v>
      </c>
      <c r="F73" s="73" t="str">
        <f>Z!$E$8</f>
        <v>.</v>
      </c>
    </row>
    <row r="74" spans="1:6">
      <c r="A74" s="77" t="str">
        <f>Z!$F$2</f>
        <v xml:space="preserve"> J. niemiecki</v>
      </c>
      <c r="B74" s="73" t="str">
        <f>Z!$F$7</f>
        <v>.</v>
      </c>
      <c r="D74" s="81"/>
      <c r="E74" s="77" t="str">
        <f>Z!$F$2</f>
        <v xml:space="preserve"> J. niemiecki</v>
      </c>
      <c r="F74" s="73" t="str">
        <f>Z!$F$8</f>
        <v>.</v>
      </c>
    </row>
    <row r="75" spans="1:6">
      <c r="A75" s="77" t="str">
        <f>Z!$G$2</f>
        <v xml:space="preserve"> J. francuski</v>
      </c>
      <c r="B75" s="73" t="str">
        <f>Z!$G$7</f>
        <v>.</v>
      </c>
      <c r="D75" s="81"/>
      <c r="E75" s="77" t="str">
        <f>Z!$G$2</f>
        <v xml:space="preserve"> J. francuski</v>
      </c>
      <c r="F75" s="73" t="str">
        <f>Z!$G$8</f>
        <v>.</v>
      </c>
    </row>
    <row r="76" spans="1:6">
      <c r="A76" s="77" t="str">
        <f>Z!$H$2</f>
        <v xml:space="preserve"> Wiedza o kulturze</v>
      </c>
      <c r="B76" s="73" t="str">
        <f>Z!$H$7</f>
        <v>.</v>
      </c>
      <c r="D76" s="81"/>
      <c r="E76" s="77" t="str">
        <f>Z!$H$2</f>
        <v xml:space="preserve"> Wiedza o kulturze</v>
      </c>
      <c r="F76" s="73" t="str">
        <f>Z!$H$8</f>
        <v>.</v>
      </c>
    </row>
    <row r="77" spans="1:6">
      <c r="A77" s="77" t="str">
        <f>Z!$I$2</f>
        <v xml:space="preserve"> Historia</v>
      </c>
      <c r="B77" s="73" t="str">
        <f>Z!$I$7</f>
        <v>.</v>
      </c>
      <c r="D77" s="81"/>
      <c r="E77" s="77" t="str">
        <f>Z!$I$2</f>
        <v xml:space="preserve"> Historia</v>
      </c>
      <c r="F77" s="73" t="str">
        <f>Z!$I$8</f>
        <v>.</v>
      </c>
    </row>
    <row r="78" spans="1:6">
      <c r="A78" s="77" t="str">
        <f>Z!$J$2</f>
        <v xml:space="preserve"> WOS</v>
      </c>
      <c r="B78" s="73" t="str">
        <f>Z!$J$7</f>
        <v>.</v>
      </c>
      <c r="D78" s="81"/>
      <c r="E78" s="77" t="str">
        <f>Z!$J$2</f>
        <v xml:space="preserve"> WOS</v>
      </c>
      <c r="F78" s="73" t="str">
        <f>Z!$J$8</f>
        <v>.</v>
      </c>
    </row>
    <row r="79" spans="1:6">
      <c r="A79" s="77" t="str">
        <f>Z!$K$2</f>
        <v xml:space="preserve"> Przedsiębiorczość</v>
      </c>
      <c r="B79" s="73" t="str">
        <f>Z!$K$7</f>
        <v>.</v>
      </c>
      <c r="D79" s="81"/>
      <c r="E79" s="77" t="str">
        <f>Z!$K$2</f>
        <v xml:space="preserve"> Przedsiębiorczość</v>
      </c>
      <c r="F79" s="73" t="str">
        <f>Z!$K$8</f>
        <v>.</v>
      </c>
    </row>
    <row r="80" spans="1:6">
      <c r="A80" s="77" t="str">
        <f>Z!$L$2</f>
        <v xml:space="preserve"> Geografia</v>
      </c>
      <c r="B80" s="73" t="str">
        <f>Z!$L$7</f>
        <v>.</v>
      </c>
      <c r="D80" s="81"/>
      <c r="E80" s="77" t="str">
        <f>Z!$L$2</f>
        <v xml:space="preserve"> Geografia</v>
      </c>
      <c r="F80" s="73" t="str">
        <f>Z!$L$8</f>
        <v>.</v>
      </c>
    </row>
    <row r="81" spans="1:7">
      <c r="A81" s="77" t="str">
        <f>Z!$M$2</f>
        <v xml:space="preserve"> Biologia</v>
      </c>
      <c r="B81" s="73" t="str">
        <f>Z!$M$7</f>
        <v>.</v>
      </c>
      <c r="D81" s="81"/>
      <c r="E81" s="77" t="str">
        <f>Z!$M$2</f>
        <v xml:space="preserve"> Biologia</v>
      </c>
      <c r="F81" s="73" t="str">
        <f>Z!$M$8</f>
        <v>.</v>
      </c>
    </row>
    <row r="82" spans="1:7">
      <c r="A82" s="77" t="str">
        <f>Z!$N$2</f>
        <v xml:space="preserve"> Chemia</v>
      </c>
      <c r="B82" s="73" t="str">
        <f>Z!$N$7</f>
        <v>.</v>
      </c>
      <c r="D82" s="81"/>
      <c r="E82" s="77" t="str">
        <f>Z!$N$2</f>
        <v xml:space="preserve"> Chemia</v>
      </c>
      <c r="F82" s="73" t="str">
        <f>Z!$N$8</f>
        <v>.</v>
      </c>
    </row>
    <row r="83" spans="1:7">
      <c r="A83" s="77" t="str">
        <f>Z!$O$2</f>
        <v xml:space="preserve"> Fizyka</v>
      </c>
      <c r="B83" s="73" t="str">
        <f>Z!$O$7</f>
        <v>.</v>
      </c>
      <c r="D83" s="81"/>
      <c r="E83" s="77" t="str">
        <f>Z!$O$2</f>
        <v xml:space="preserve"> Fizyka</v>
      </c>
      <c r="F83" s="73" t="str">
        <f>Z!$O$8</f>
        <v>.</v>
      </c>
    </row>
    <row r="84" spans="1:7">
      <c r="A84" s="77" t="str">
        <f>Z!$P$2</f>
        <v xml:space="preserve"> Matematyka</v>
      </c>
      <c r="B84" s="73" t="str">
        <f>Z!$P$7</f>
        <v>.</v>
      </c>
      <c r="D84" s="81"/>
      <c r="E84" s="77" t="str">
        <f>Z!$P$2</f>
        <v xml:space="preserve"> Matematyka</v>
      </c>
      <c r="F84" s="73" t="str">
        <f>Z!$P$8</f>
        <v>.</v>
      </c>
    </row>
    <row r="85" spans="1:7">
      <c r="A85" s="77" t="str">
        <f>Z!$Q$2</f>
        <v xml:space="preserve"> Informatyka</v>
      </c>
      <c r="B85" s="73" t="str">
        <f>Z!$Q$7</f>
        <v>.</v>
      </c>
      <c r="D85" s="81"/>
      <c r="E85" s="77" t="str">
        <f>Z!$Q$2</f>
        <v xml:space="preserve"> Informatyka</v>
      </c>
      <c r="F85" s="73" t="str">
        <f>Z!$Q$8</f>
        <v>.</v>
      </c>
    </row>
    <row r="86" spans="1:7">
      <c r="A86" s="77" t="str">
        <f>Z!$R$2</f>
        <v xml:space="preserve"> Wych. fizyczne</v>
      </c>
      <c r="B86" s="73" t="str">
        <f>Z!$R$7</f>
        <v>.</v>
      </c>
      <c r="D86" s="81"/>
      <c r="E86" s="77" t="str">
        <f>Z!$R$2</f>
        <v xml:space="preserve"> Wych. fizyczne</v>
      </c>
      <c r="F86" s="73" t="str">
        <f>Z!$R$8</f>
        <v>.</v>
      </c>
    </row>
    <row r="87" spans="1:7">
      <c r="A87" s="77" t="str">
        <f>Z!$S$2</f>
        <v xml:space="preserve"> Edukacja dla bezp.</v>
      </c>
      <c r="B87" s="73" t="str">
        <f>Z!$S$7</f>
        <v>.</v>
      </c>
      <c r="D87" s="81"/>
      <c r="E87" s="77" t="str">
        <f>Z!$S$2</f>
        <v xml:space="preserve"> Edukacja dla bezp.</v>
      </c>
      <c r="F87" s="73" t="str">
        <f>Z!$S$8</f>
        <v>.</v>
      </c>
    </row>
    <row r="88" spans="1:7">
      <c r="A88" s="77" t="str">
        <f>Z!$T$2</f>
        <v xml:space="preserve"> Historia i społeczeństwo</v>
      </c>
      <c r="B88" s="73" t="str">
        <f>Z!$T$7</f>
        <v>.</v>
      </c>
      <c r="D88" s="81"/>
      <c r="E88" s="77" t="str">
        <f>Z!$T$2</f>
        <v xml:space="preserve"> Historia i społeczeństwo</v>
      </c>
      <c r="F88" s="73" t="str">
        <f>Z!$T$8</f>
        <v>.</v>
      </c>
    </row>
    <row r="89" spans="1:7">
      <c r="A89" s="77"/>
      <c r="B89" s="73"/>
      <c r="D89" s="81"/>
      <c r="E89" s="77"/>
      <c r="F89" s="73"/>
    </row>
    <row r="90" spans="1:7">
      <c r="B90" s="72" t="s">
        <v>73</v>
      </c>
      <c r="C90" s="77">
        <f>Z!$AC$7</f>
        <v>0</v>
      </c>
      <c r="D90" s="81"/>
      <c r="E90" s="77"/>
      <c r="F90" s="72" t="s">
        <v>73</v>
      </c>
      <c r="G90" s="77">
        <f>Z!$AC$8</f>
        <v>0</v>
      </c>
    </row>
    <row r="91" spans="1:7">
      <c r="B91" s="72" t="s">
        <v>74</v>
      </c>
      <c r="C91" s="77">
        <f>Z!$AD$7</f>
        <v>0</v>
      </c>
      <c r="D91" s="81"/>
      <c r="E91" s="77"/>
      <c r="F91" s="72" t="s">
        <v>74</v>
      </c>
      <c r="G91" s="77">
        <f>Z!$AD$8</f>
        <v>0</v>
      </c>
    </row>
    <row r="92" spans="1:7">
      <c r="B92" s="72" t="s">
        <v>72</v>
      </c>
      <c r="C92" s="77">
        <f>Z!$AE$7</f>
        <v>0</v>
      </c>
      <c r="D92" s="81"/>
      <c r="E92" s="77"/>
      <c r="F92" s="72" t="s">
        <v>72</v>
      </c>
      <c r="G92" s="77">
        <f>Z!$AE$8</f>
        <v>0</v>
      </c>
    </row>
    <row r="93" spans="1:7">
      <c r="D93" s="81"/>
    </row>
    <row r="94" spans="1:7">
      <c r="A94" s="86"/>
      <c r="B94" s="86"/>
      <c r="C94" s="86"/>
      <c r="D94" s="87"/>
      <c r="E94" s="86"/>
      <c r="F94" s="86"/>
      <c r="G94" s="86"/>
    </row>
    <row r="95" spans="1:7">
      <c r="A95" s="72" t="s">
        <v>62</v>
      </c>
      <c r="B95" s="77" t="str">
        <f>L!$D$2</f>
        <v>2016/2017</v>
      </c>
      <c r="D95" s="81"/>
      <c r="E95" s="72" t="s">
        <v>62</v>
      </c>
      <c r="F95" s="77" t="str">
        <f>L!$D$2</f>
        <v>2016/2017</v>
      </c>
    </row>
    <row r="96" spans="1:7">
      <c r="A96" s="72" t="s">
        <v>63</v>
      </c>
      <c r="B96" s="77" t="str">
        <f>L!$F$2</f>
        <v>I</v>
      </c>
      <c r="D96" s="81"/>
      <c r="E96" s="72" t="s">
        <v>63</v>
      </c>
      <c r="F96" s="77" t="str">
        <f>L!$F$2</f>
        <v>I</v>
      </c>
    </row>
    <row r="97" spans="1:6">
      <c r="A97" s="72"/>
      <c r="B97" s="77"/>
      <c r="D97" s="81"/>
      <c r="E97" s="72"/>
      <c r="F97" s="77"/>
    </row>
    <row r="98" spans="1:6">
      <c r="A98" s="74" t="s">
        <v>53</v>
      </c>
      <c r="B98" s="77" t="str">
        <f>Z!$AC$44</f>
        <v>.</v>
      </c>
      <c r="D98" s="81"/>
      <c r="E98" s="74" t="s">
        <v>53</v>
      </c>
      <c r="F98" s="77" t="str">
        <f>Z!$AC$44</f>
        <v>.</v>
      </c>
    </row>
    <row r="99" spans="1:6">
      <c r="A99" s="78" t="s">
        <v>55</v>
      </c>
      <c r="B99" s="73" t="str">
        <f>L!$B$8</f>
        <v>.</v>
      </c>
      <c r="D99" s="81"/>
      <c r="E99" s="78" t="s">
        <v>55</v>
      </c>
      <c r="F99" s="73" t="str">
        <f>L!$B$9</f>
        <v>.</v>
      </c>
    </row>
    <row r="100" spans="1:6">
      <c r="A100" s="72" t="s">
        <v>64</v>
      </c>
      <c r="B100" s="77">
        <f>Z!$A$9</f>
        <v>7</v>
      </c>
      <c r="D100" s="81"/>
      <c r="E100" s="72" t="s">
        <v>64</v>
      </c>
      <c r="F100" s="77">
        <f>Z!$A$10</f>
        <v>8</v>
      </c>
    </row>
    <row r="101" spans="1:6">
      <c r="D101" s="81"/>
    </row>
    <row r="102" spans="1:6">
      <c r="A102" s="77" t="str">
        <f>Z!$B$1</f>
        <v xml:space="preserve"> Zachowanie</v>
      </c>
      <c r="B102" s="73" t="str">
        <f>IF(Z!$B$9=L!$I$7,L!$H$7,IF(Z!$B$9=L!$I$6,L!$H$6,IF(Z!$B$9=L!$I$5,L!$H$5,IF(Z!$B$9=L!$I$4,L!$H$4,IF(Z!$B$9=L!$I$3,L!$H$3,L!$H$2)))))</f>
        <v>wzorowe</v>
      </c>
      <c r="D102" s="81"/>
      <c r="E102" s="77" t="str">
        <f>Z!$B$1</f>
        <v xml:space="preserve"> Zachowanie</v>
      </c>
      <c r="F102" s="73" t="str">
        <f>IF(Z!$B$10=L!$I$7,L!$H$7,IF(Z!$B$10=L!$I$6,L!$H$6,IF(Z!$B$10=L!$I$5,L!$H$5,IF(Z!$B$10=L!$I$4,L!$H$4,IF(Z!$B$10=L!$I$3,L!$H$3,L!$H$2)))))</f>
        <v>wzorowe</v>
      </c>
    </row>
    <row r="103" spans="1:6">
      <c r="A103" s="77" t="str">
        <f>Z!$C$2</f>
        <v xml:space="preserve"> Religia</v>
      </c>
      <c r="B103" s="73" t="str">
        <f>Z!$C$9</f>
        <v>.</v>
      </c>
      <c r="D103" s="81"/>
      <c r="E103" s="77" t="str">
        <f>Z!$C$2</f>
        <v xml:space="preserve"> Religia</v>
      </c>
      <c r="F103" s="73" t="str">
        <f>Z!$C$10</f>
        <v>.</v>
      </c>
    </row>
    <row r="104" spans="1:6">
      <c r="A104" s="77" t="str">
        <f>Z!$D$2</f>
        <v xml:space="preserve"> J. polski</v>
      </c>
      <c r="B104" s="73" t="str">
        <f>Z!$D$9</f>
        <v>.</v>
      </c>
      <c r="D104" s="81"/>
      <c r="E104" s="77" t="str">
        <f>Z!$D$2</f>
        <v xml:space="preserve"> J. polski</v>
      </c>
      <c r="F104" s="73" t="str">
        <f>Z!$D$10</f>
        <v>.</v>
      </c>
    </row>
    <row r="105" spans="1:6">
      <c r="A105" s="77" t="str">
        <f>Z!$E$2</f>
        <v xml:space="preserve"> J. angielski</v>
      </c>
      <c r="B105" s="73" t="str">
        <f>Z!$E$9</f>
        <v>.</v>
      </c>
      <c r="D105" s="81"/>
      <c r="E105" s="77" t="str">
        <f>Z!$E$2</f>
        <v xml:space="preserve"> J. angielski</v>
      </c>
      <c r="F105" s="73" t="str">
        <f>Z!$E$10</f>
        <v>.</v>
      </c>
    </row>
    <row r="106" spans="1:6">
      <c r="A106" s="77" t="str">
        <f>Z!$F$2</f>
        <v xml:space="preserve"> J. niemiecki</v>
      </c>
      <c r="B106" s="73" t="str">
        <f>Z!$F$9</f>
        <v>.</v>
      </c>
      <c r="D106" s="81"/>
      <c r="E106" s="77" t="str">
        <f>Z!$F$2</f>
        <v xml:space="preserve"> J. niemiecki</v>
      </c>
      <c r="F106" s="73" t="str">
        <f>Z!$F$10</f>
        <v>.</v>
      </c>
    </row>
    <row r="107" spans="1:6">
      <c r="A107" s="77" t="str">
        <f>Z!$G$2</f>
        <v xml:space="preserve"> J. francuski</v>
      </c>
      <c r="B107" s="73" t="str">
        <f>Z!$G$9</f>
        <v>.</v>
      </c>
      <c r="D107" s="81"/>
      <c r="E107" s="77" t="str">
        <f>Z!$G$2</f>
        <v xml:space="preserve"> J. francuski</v>
      </c>
      <c r="F107" s="73" t="str">
        <f>Z!$G$10</f>
        <v>.</v>
      </c>
    </row>
    <row r="108" spans="1:6">
      <c r="A108" s="77" t="str">
        <f>Z!$H$2</f>
        <v xml:space="preserve"> Wiedza o kulturze</v>
      </c>
      <c r="B108" s="73" t="str">
        <f>Z!$H$9</f>
        <v>.</v>
      </c>
      <c r="D108" s="81"/>
      <c r="E108" s="77" t="str">
        <f>Z!$H$2</f>
        <v xml:space="preserve"> Wiedza o kulturze</v>
      </c>
      <c r="F108" s="73" t="str">
        <f>Z!$H$10</f>
        <v>.</v>
      </c>
    </row>
    <row r="109" spans="1:6">
      <c r="A109" s="77" t="str">
        <f>Z!$I$2</f>
        <v xml:space="preserve"> Historia</v>
      </c>
      <c r="B109" s="73" t="str">
        <f>Z!$I$9</f>
        <v>.</v>
      </c>
      <c r="D109" s="81"/>
      <c r="E109" s="77" t="str">
        <f>Z!$I$2</f>
        <v xml:space="preserve"> Historia</v>
      </c>
      <c r="F109" s="73" t="str">
        <f>Z!$I$10</f>
        <v>.</v>
      </c>
    </row>
    <row r="110" spans="1:6">
      <c r="A110" s="77" t="str">
        <f>Z!$J$2</f>
        <v xml:space="preserve"> WOS</v>
      </c>
      <c r="B110" s="73" t="str">
        <f>Z!$J$9</f>
        <v>.</v>
      </c>
      <c r="D110" s="81"/>
      <c r="E110" s="77" t="str">
        <f>Z!$J$2</f>
        <v xml:space="preserve"> WOS</v>
      </c>
      <c r="F110" s="73" t="str">
        <f>Z!$J$10</f>
        <v>.</v>
      </c>
    </row>
    <row r="111" spans="1:6">
      <c r="A111" s="77" t="str">
        <f>Z!$K$2</f>
        <v xml:space="preserve"> Przedsiębiorczość</v>
      </c>
      <c r="B111" s="73" t="str">
        <f>Z!$K$9</f>
        <v>.</v>
      </c>
      <c r="D111" s="81"/>
      <c r="E111" s="77" t="str">
        <f>Z!$K$2</f>
        <v xml:space="preserve"> Przedsiębiorczość</v>
      </c>
      <c r="F111" s="73" t="str">
        <f>Z!$K$10</f>
        <v>.</v>
      </c>
    </row>
    <row r="112" spans="1:6">
      <c r="A112" s="77" t="str">
        <f>Z!$L$2</f>
        <v xml:space="preserve"> Geografia</v>
      </c>
      <c r="B112" s="73" t="str">
        <f>Z!$L$9</f>
        <v>.</v>
      </c>
      <c r="D112" s="81"/>
      <c r="E112" s="77" t="str">
        <f>Z!$L$2</f>
        <v xml:space="preserve"> Geografia</v>
      </c>
      <c r="F112" s="73" t="str">
        <f>Z!$L$10</f>
        <v>.</v>
      </c>
    </row>
    <row r="113" spans="1:7">
      <c r="A113" s="77" t="str">
        <f>Z!$M$2</f>
        <v xml:space="preserve"> Biologia</v>
      </c>
      <c r="B113" s="73" t="str">
        <f>Z!$M$9</f>
        <v>.</v>
      </c>
      <c r="D113" s="81"/>
      <c r="E113" s="77" t="str">
        <f>Z!$M$2</f>
        <v xml:space="preserve"> Biologia</v>
      </c>
      <c r="F113" s="73" t="str">
        <f>Z!$M$10</f>
        <v>.</v>
      </c>
    </row>
    <row r="114" spans="1:7">
      <c r="A114" s="77" t="str">
        <f>Z!$N$2</f>
        <v xml:space="preserve"> Chemia</v>
      </c>
      <c r="B114" s="73" t="str">
        <f>Z!$N$9</f>
        <v>.</v>
      </c>
      <c r="D114" s="81"/>
      <c r="E114" s="77" t="str">
        <f>Z!$N$2</f>
        <v xml:space="preserve"> Chemia</v>
      </c>
      <c r="F114" s="73" t="str">
        <f>Z!$N$10</f>
        <v>.</v>
      </c>
    </row>
    <row r="115" spans="1:7">
      <c r="A115" s="77" t="str">
        <f>Z!$O$2</f>
        <v xml:space="preserve"> Fizyka</v>
      </c>
      <c r="B115" s="73" t="str">
        <f>Z!$O$9</f>
        <v>.</v>
      </c>
      <c r="D115" s="81"/>
      <c r="E115" s="77" t="str">
        <f>Z!$O$2</f>
        <v xml:space="preserve"> Fizyka</v>
      </c>
      <c r="F115" s="73" t="str">
        <f>Z!$O$10</f>
        <v>.</v>
      </c>
    </row>
    <row r="116" spans="1:7">
      <c r="A116" s="77" t="str">
        <f>Z!$P$2</f>
        <v xml:space="preserve"> Matematyka</v>
      </c>
      <c r="B116" s="73" t="str">
        <f>Z!$P$9</f>
        <v>.</v>
      </c>
      <c r="D116" s="81"/>
      <c r="E116" s="77" t="str">
        <f>Z!$P$2</f>
        <v xml:space="preserve"> Matematyka</v>
      </c>
      <c r="F116" s="73" t="str">
        <f>Z!$P$10</f>
        <v>.</v>
      </c>
    </row>
    <row r="117" spans="1:7">
      <c r="A117" s="77" t="str">
        <f>Z!$Q$2</f>
        <v xml:space="preserve"> Informatyka</v>
      </c>
      <c r="B117" s="73" t="str">
        <f>Z!$Q$9</f>
        <v>.</v>
      </c>
      <c r="D117" s="81"/>
      <c r="E117" s="77" t="str">
        <f>Z!$Q$2</f>
        <v xml:space="preserve"> Informatyka</v>
      </c>
      <c r="F117" s="73" t="str">
        <f>Z!$Q$10</f>
        <v>.</v>
      </c>
    </row>
    <row r="118" spans="1:7">
      <c r="A118" s="77" t="str">
        <f>Z!$R$2</f>
        <v xml:space="preserve"> Wych. fizyczne</v>
      </c>
      <c r="B118" s="73" t="str">
        <f>Z!$R$9</f>
        <v>.</v>
      </c>
      <c r="D118" s="81"/>
      <c r="E118" s="77" t="str">
        <f>Z!$R$2</f>
        <v xml:space="preserve"> Wych. fizyczne</v>
      </c>
      <c r="F118" s="73" t="str">
        <f>Z!$R$10</f>
        <v>.</v>
      </c>
    </row>
    <row r="119" spans="1:7">
      <c r="A119" s="77" t="str">
        <f>Z!$S$2</f>
        <v xml:space="preserve"> Edukacja dla bezp.</v>
      </c>
      <c r="B119" s="73" t="str">
        <f>Z!$S$9</f>
        <v>.</v>
      </c>
      <c r="D119" s="81"/>
      <c r="E119" s="77" t="str">
        <f>Z!$S$2</f>
        <v xml:space="preserve"> Edukacja dla bezp.</v>
      </c>
      <c r="F119" s="73" t="str">
        <f>Z!$S$10</f>
        <v>.</v>
      </c>
    </row>
    <row r="120" spans="1:7">
      <c r="A120" s="77" t="str">
        <f>Z!$T$2</f>
        <v xml:space="preserve"> Historia i społeczeństwo</v>
      </c>
      <c r="B120" s="73" t="str">
        <f>Z!$T$9</f>
        <v>.</v>
      </c>
      <c r="D120" s="81"/>
      <c r="E120" s="77" t="str">
        <f>Z!$T$2</f>
        <v xml:space="preserve"> Historia i społeczeństwo</v>
      </c>
      <c r="F120" s="73" t="str">
        <f>Z!$T$10</f>
        <v>.</v>
      </c>
    </row>
    <row r="121" spans="1:7">
      <c r="D121" s="81"/>
    </row>
    <row r="122" spans="1:7">
      <c r="B122" s="72" t="s">
        <v>73</v>
      </c>
      <c r="C122" s="77">
        <f>Z!$AC$9</f>
        <v>0</v>
      </c>
      <c r="D122" s="81"/>
      <c r="F122" s="72" t="s">
        <v>73</v>
      </c>
      <c r="G122" s="77">
        <f>Z!$AC$10</f>
        <v>0</v>
      </c>
    </row>
    <row r="123" spans="1:7">
      <c r="B123" s="72" t="s">
        <v>74</v>
      </c>
      <c r="C123" s="77">
        <f>Z!$AD$9</f>
        <v>0</v>
      </c>
      <c r="D123" s="81"/>
      <c r="F123" s="72" t="s">
        <v>74</v>
      </c>
      <c r="G123" s="77">
        <f>Z!$AD$10</f>
        <v>0</v>
      </c>
    </row>
    <row r="124" spans="1:7">
      <c r="B124" s="72" t="s">
        <v>72</v>
      </c>
      <c r="C124" s="77">
        <f>Z!$AE$9</f>
        <v>0</v>
      </c>
      <c r="D124" s="81"/>
      <c r="F124" s="72" t="s">
        <v>72</v>
      </c>
      <c r="G124" s="77">
        <f>Z!$AE$10</f>
        <v>0</v>
      </c>
    </row>
    <row r="125" spans="1:7">
      <c r="A125" s="72" t="s">
        <v>62</v>
      </c>
      <c r="B125" s="77" t="str">
        <f>L!$D$2</f>
        <v>2016/2017</v>
      </c>
      <c r="D125" s="81"/>
      <c r="E125" s="72" t="s">
        <v>62</v>
      </c>
      <c r="F125" s="77" t="str">
        <f>L!$D$2</f>
        <v>2016/2017</v>
      </c>
    </row>
    <row r="126" spans="1:7">
      <c r="A126" s="72" t="s">
        <v>63</v>
      </c>
      <c r="B126" s="77" t="str">
        <f>L!$F$2</f>
        <v>I</v>
      </c>
      <c r="D126" s="81"/>
      <c r="E126" s="72" t="s">
        <v>63</v>
      </c>
      <c r="F126" s="77" t="str">
        <f>L!$F$2</f>
        <v>I</v>
      </c>
    </row>
    <row r="127" spans="1:7">
      <c r="A127" s="72"/>
      <c r="B127" s="77"/>
      <c r="D127" s="81"/>
      <c r="E127" s="72"/>
      <c r="F127" s="77"/>
    </row>
    <row r="128" spans="1:7">
      <c r="A128" s="74" t="s">
        <v>53</v>
      </c>
      <c r="B128" s="77" t="str">
        <f>Z!$AC$44</f>
        <v>.</v>
      </c>
      <c r="D128" s="81"/>
      <c r="E128" s="74" t="s">
        <v>53</v>
      </c>
      <c r="F128" s="77" t="str">
        <f>Z!$AC$44</f>
        <v>.</v>
      </c>
    </row>
    <row r="129" spans="1:6">
      <c r="A129" s="78" t="s">
        <v>55</v>
      </c>
      <c r="B129" s="73" t="str">
        <f>L!$B$10</f>
        <v>.</v>
      </c>
      <c r="D129" s="81"/>
      <c r="E129" s="78" t="s">
        <v>55</v>
      </c>
      <c r="F129" s="73" t="str">
        <f>L!$B$11</f>
        <v>.</v>
      </c>
    </row>
    <row r="130" spans="1:6">
      <c r="A130" s="72" t="s">
        <v>64</v>
      </c>
      <c r="B130" s="77">
        <f>Z!$A$11</f>
        <v>9</v>
      </c>
      <c r="D130" s="81"/>
      <c r="E130" s="72" t="s">
        <v>64</v>
      </c>
      <c r="F130" s="77">
        <f>Z!$A$12</f>
        <v>10</v>
      </c>
    </row>
    <row r="131" spans="1:6">
      <c r="D131" s="81"/>
    </row>
    <row r="132" spans="1:6">
      <c r="A132" s="77" t="str">
        <f>Z!$B$1</f>
        <v xml:space="preserve"> Zachowanie</v>
      </c>
      <c r="B132" s="73" t="str">
        <f>IF(Z!$B$11=L!$I$7,L!$H$7,IF(Z!$B$11=L!$I$6,L!$H$6,IF(Z!$B$11=L!$I$5,L!$H$5,IF(Z!$B$11=L!$I$4,L!$H$4,IF(Z!$B$11=L!$I$3,L!$H$3,L!$H$2)))))</f>
        <v>wzorowe</v>
      </c>
      <c r="D132" s="81"/>
      <c r="E132" s="77" t="str">
        <f>Z!$B$1</f>
        <v xml:space="preserve"> Zachowanie</v>
      </c>
      <c r="F132" s="73" t="str">
        <f>IF(Z!$B$12=L!$I$7,L!$H$7,IF(Z!$B$12=L!$I$6,L!$H$6,IF(Z!$B$12=L!$I$5,L!$H$5,IF(Z!$B$12=L!$I$4,L!$H$4,IF(Z!$B$12=L!$I$3,L!$H$3,L!$H$2)))))</f>
        <v>wzorowe</v>
      </c>
    </row>
    <row r="133" spans="1:6">
      <c r="A133" s="77" t="str">
        <f>Z!$C$2</f>
        <v xml:space="preserve"> Religia</v>
      </c>
      <c r="B133" s="73" t="str">
        <f>Z!$C$11</f>
        <v>.</v>
      </c>
      <c r="D133" s="81"/>
      <c r="E133" s="77" t="str">
        <f>Z!$C$2</f>
        <v xml:space="preserve"> Religia</v>
      </c>
      <c r="F133" s="73" t="str">
        <f>Z!$C$12</f>
        <v>.</v>
      </c>
    </row>
    <row r="134" spans="1:6">
      <c r="A134" s="77" t="str">
        <f>Z!$D$2</f>
        <v xml:space="preserve"> J. polski</v>
      </c>
      <c r="B134" s="73" t="str">
        <f>Z!$D$11</f>
        <v>.</v>
      </c>
      <c r="D134" s="81"/>
      <c r="E134" s="77" t="str">
        <f>Z!$D$2</f>
        <v xml:space="preserve"> J. polski</v>
      </c>
      <c r="F134" s="73" t="str">
        <f>Z!$D$12</f>
        <v>.</v>
      </c>
    </row>
    <row r="135" spans="1:6">
      <c r="A135" s="77" t="str">
        <f>Z!$E$2</f>
        <v xml:space="preserve"> J. angielski</v>
      </c>
      <c r="B135" s="73" t="str">
        <f>Z!$E$11</f>
        <v>.</v>
      </c>
      <c r="D135" s="81"/>
      <c r="E135" s="77" t="str">
        <f>Z!$E$2</f>
        <v xml:space="preserve"> J. angielski</v>
      </c>
      <c r="F135" s="73" t="str">
        <f>Z!$E$12</f>
        <v>.</v>
      </c>
    </row>
    <row r="136" spans="1:6">
      <c r="A136" s="77" t="str">
        <f>Z!$F$2</f>
        <v xml:space="preserve"> J. niemiecki</v>
      </c>
      <c r="B136" s="73" t="str">
        <f>Z!$F$11</f>
        <v>.</v>
      </c>
      <c r="D136" s="81"/>
      <c r="E136" s="77" t="str">
        <f>Z!$F$2</f>
        <v xml:space="preserve"> J. niemiecki</v>
      </c>
      <c r="F136" s="73" t="str">
        <f>Z!$F$12</f>
        <v>.</v>
      </c>
    </row>
    <row r="137" spans="1:6">
      <c r="A137" s="77" t="str">
        <f>Z!$G$2</f>
        <v xml:space="preserve"> J. francuski</v>
      </c>
      <c r="B137" s="73" t="str">
        <f>Z!$G$11</f>
        <v>.</v>
      </c>
      <c r="D137" s="81"/>
      <c r="E137" s="77" t="str">
        <f>Z!$G$2</f>
        <v xml:space="preserve"> J. francuski</v>
      </c>
      <c r="F137" s="73" t="str">
        <f>Z!$G$12</f>
        <v>.</v>
      </c>
    </row>
    <row r="138" spans="1:6">
      <c r="A138" s="77" t="str">
        <f>Z!$H$2</f>
        <v xml:space="preserve"> Wiedza o kulturze</v>
      </c>
      <c r="B138" s="73" t="str">
        <f>Z!$H$11</f>
        <v>.</v>
      </c>
      <c r="D138" s="81"/>
      <c r="E138" s="77" t="str">
        <f>Z!$H$2</f>
        <v xml:space="preserve"> Wiedza o kulturze</v>
      </c>
      <c r="F138" s="73" t="str">
        <f>Z!$H$12</f>
        <v>.</v>
      </c>
    </row>
    <row r="139" spans="1:6">
      <c r="A139" s="77" t="str">
        <f>Z!$I$2</f>
        <v xml:space="preserve"> Historia</v>
      </c>
      <c r="B139" s="73" t="str">
        <f>Z!$I$11</f>
        <v>.</v>
      </c>
      <c r="D139" s="81"/>
      <c r="E139" s="77" t="str">
        <f>Z!$I$2</f>
        <v xml:space="preserve"> Historia</v>
      </c>
      <c r="F139" s="73" t="str">
        <f>Z!$I$12</f>
        <v>.</v>
      </c>
    </row>
    <row r="140" spans="1:6">
      <c r="A140" s="77" t="str">
        <f>Z!$J$2</f>
        <v xml:space="preserve"> WOS</v>
      </c>
      <c r="B140" s="73" t="str">
        <f>Z!$J$11</f>
        <v>.</v>
      </c>
      <c r="D140" s="81"/>
      <c r="E140" s="77" t="str">
        <f>Z!$J$2</f>
        <v xml:space="preserve"> WOS</v>
      </c>
      <c r="F140" s="73" t="str">
        <f>Z!$J$12</f>
        <v>.</v>
      </c>
    </row>
    <row r="141" spans="1:6">
      <c r="A141" s="77" t="str">
        <f>Z!$K$2</f>
        <v xml:space="preserve"> Przedsiębiorczość</v>
      </c>
      <c r="B141" s="73" t="str">
        <f>Z!$K$11</f>
        <v>.</v>
      </c>
      <c r="D141" s="81"/>
      <c r="E141" s="77" t="str">
        <f>Z!$K$2</f>
        <v xml:space="preserve"> Przedsiębiorczość</v>
      </c>
      <c r="F141" s="73" t="str">
        <f>Z!$K$12</f>
        <v>.</v>
      </c>
    </row>
    <row r="142" spans="1:6">
      <c r="A142" s="77" t="str">
        <f>Z!$L$2</f>
        <v xml:space="preserve"> Geografia</v>
      </c>
      <c r="B142" s="73" t="str">
        <f>Z!$L$11</f>
        <v>.</v>
      </c>
      <c r="D142" s="81"/>
      <c r="E142" s="77" t="str">
        <f>Z!$L$2</f>
        <v xml:space="preserve"> Geografia</v>
      </c>
      <c r="F142" s="73" t="str">
        <f>Z!$L$12</f>
        <v>.</v>
      </c>
    </row>
    <row r="143" spans="1:6">
      <c r="A143" s="77" t="str">
        <f>Z!$M$2</f>
        <v xml:space="preserve"> Biologia</v>
      </c>
      <c r="B143" s="73" t="str">
        <f>Z!$M$11</f>
        <v>.</v>
      </c>
      <c r="D143" s="81"/>
      <c r="E143" s="77" t="str">
        <f>Z!$M$2</f>
        <v xml:space="preserve"> Biologia</v>
      </c>
      <c r="F143" s="73" t="str">
        <f>Z!$M$12</f>
        <v>.</v>
      </c>
    </row>
    <row r="144" spans="1:6">
      <c r="A144" s="77" t="str">
        <f>Z!$N$2</f>
        <v xml:space="preserve"> Chemia</v>
      </c>
      <c r="B144" s="73" t="str">
        <f>Z!$N$11</f>
        <v>.</v>
      </c>
      <c r="D144" s="81"/>
      <c r="E144" s="77" t="str">
        <f>Z!$N$2</f>
        <v xml:space="preserve"> Chemia</v>
      </c>
      <c r="F144" s="73" t="str">
        <f>Z!$N$12</f>
        <v>.</v>
      </c>
    </row>
    <row r="145" spans="1:7">
      <c r="A145" s="77" t="str">
        <f>Z!$O$2</f>
        <v xml:space="preserve"> Fizyka</v>
      </c>
      <c r="B145" s="73" t="str">
        <f>Z!$O$11</f>
        <v>.</v>
      </c>
      <c r="D145" s="81"/>
      <c r="E145" s="77" t="str">
        <f>Z!$O$2</f>
        <v xml:space="preserve"> Fizyka</v>
      </c>
      <c r="F145" s="73" t="str">
        <f>Z!$O$12</f>
        <v>.</v>
      </c>
    </row>
    <row r="146" spans="1:7">
      <c r="A146" s="77" t="str">
        <f>Z!$P$2</f>
        <v xml:space="preserve"> Matematyka</v>
      </c>
      <c r="B146" s="73" t="str">
        <f>Z!$P$11</f>
        <v>.</v>
      </c>
      <c r="D146" s="81"/>
      <c r="E146" s="77" t="str">
        <f>Z!$P$2</f>
        <v xml:space="preserve"> Matematyka</v>
      </c>
      <c r="F146" s="73" t="str">
        <f>Z!$P$12</f>
        <v>.</v>
      </c>
    </row>
    <row r="147" spans="1:7">
      <c r="A147" s="77" t="str">
        <f>Z!$Q$2</f>
        <v xml:space="preserve"> Informatyka</v>
      </c>
      <c r="B147" s="73" t="str">
        <f>Z!$Q$11</f>
        <v>.</v>
      </c>
      <c r="D147" s="81"/>
      <c r="E147" s="77" t="str">
        <f>Z!$Q$2</f>
        <v xml:space="preserve"> Informatyka</v>
      </c>
      <c r="F147" s="73" t="str">
        <f>Z!$Q$12</f>
        <v>.</v>
      </c>
    </row>
    <row r="148" spans="1:7">
      <c r="A148" s="77" t="str">
        <f>Z!$R$2</f>
        <v xml:space="preserve"> Wych. fizyczne</v>
      </c>
      <c r="B148" s="73" t="str">
        <f>Z!$R$11</f>
        <v>.</v>
      </c>
      <c r="D148" s="81"/>
      <c r="E148" s="77" t="str">
        <f>Z!$R$2</f>
        <v xml:space="preserve"> Wych. fizyczne</v>
      </c>
      <c r="F148" s="73" t="str">
        <f>Z!$R$12</f>
        <v>.</v>
      </c>
    </row>
    <row r="149" spans="1:7">
      <c r="A149" s="77" t="str">
        <f>Z!$S$2</f>
        <v xml:space="preserve"> Edukacja dla bezp.</v>
      </c>
      <c r="B149" s="73" t="str">
        <f>Z!$S$11</f>
        <v>.</v>
      </c>
      <c r="D149" s="81"/>
      <c r="E149" s="77" t="str">
        <f>Z!$S$2</f>
        <v xml:space="preserve"> Edukacja dla bezp.</v>
      </c>
      <c r="F149" s="73" t="str">
        <f>Z!$S$12</f>
        <v>.</v>
      </c>
    </row>
    <row r="150" spans="1:7">
      <c r="A150" s="77" t="str">
        <f>Z!$T$2</f>
        <v xml:space="preserve"> Historia i społeczeństwo</v>
      </c>
      <c r="B150" s="73" t="str">
        <f>Z!$T$11</f>
        <v>.</v>
      </c>
      <c r="D150" s="81"/>
      <c r="E150" s="77" t="str">
        <f>Z!$T$2</f>
        <v xml:space="preserve"> Historia i społeczeństwo</v>
      </c>
      <c r="F150" s="73" t="str">
        <f>Z!$T$12</f>
        <v>.</v>
      </c>
    </row>
    <row r="151" spans="1:7">
      <c r="A151" s="77"/>
      <c r="B151" s="73"/>
      <c r="D151" s="81"/>
      <c r="E151" s="77"/>
      <c r="F151" s="73"/>
    </row>
    <row r="152" spans="1:7">
      <c r="B152" s="72" t="s">
        <v>73</v>
      </c>
      <c r="C152" s="77">
        <f>Z!$AC$11</f>
        <v>0</v>
      </c>
      <c r="D152" s="81"/>
      <c r="E152" s="77"/>
      <c r="F152" s="72" t="s">
        <v>73</v>
      </c>
      <c r="G152" s="77">
        <f>Z!$AC$12</f>
        <v>0</v>
      </c>
    </row>
    <row r="153" spans="1:7">
      <c r="B153" s="72" t="s">
        <v>74</v>
      </c>
      <c r="C153" s="77">
        <f>Z!$AD$11</f>
        <v>0</v>
      </c>
      <c r="D153" s="81"/>
      <c r="E153" s="77"/>
      <c r="F153" s="72" t="s">
        <v>74</v>
      </c>
      <c r="G153" s="77">
        <f>Z!$AD$12</f>
        <v>0</v>
      </c>
    </row>
    <row r="154" spans="1:7">
      <c r="B154" s="72" t="s">
        <v>72</v>
      </c>
      <c r="C154" s="77">
        <f>Z!$AE$11</f>
        <v>0</v>
      </c>
      <c r="D154" s="81"/>
      <c r="E154" s="77"/>
      <c r="F154" s="72" t="s">
        <v>72</v>
      </c>
      <c r="G154" s="77">
        <f>Z!$AE$12</f>
        <v>0</v>
      </c>
    </row>
    <row r="155" spans="1:7">
      <c r="D155" s="81"/>
    </row>
    <row r="156" spans="1:7">
      <c r="A156" s="86"/>
      <c r="B156" s="86"/>
      <c r="C156" s="86"/>
      <c r="D156" s="87"/>
      <c r="E156" s="86"/>
      <c r="F156" s="86"/>
      <c r="G156" s="86"/>
    </row>
    <row r="157" spans="1:7">
      <c r="A157" s="72" t="s">
        <v>62</v>
      </c>
      <c r="B157" s="77" t="str">
        <f>L!$D$2</f>
        <v>2016/2017</v>
      </c>
      <c r="D157" s="81"/>
      <c r="E157" s="72" t="s">
        <v>62</v>
      </c>
      <c r="F157" s="77" t="str">
        <f>L!$D$2</f>
        <v>2016/2017</v>
      </c>
    </row>
    <row r="158" spans="1:7">
      <c r="A158" s="72" t="s">
        <v>63</v>
      </c>
      <c r="B158" s="77" t="str">
        <f>L!$F$2</f>
        <v>I</v>
      </c>
      <c r="D158" s="81"/>
      <c r="E158" s="72" t="s">
        <v>63</v>
      </c>
      <c r="F158" s="77" t="str">
        <f>L!$F$2</f>
        <v>I</v>
      </c>
    </row>
    <row r="159" spans="1:7">
      <c r="A159" s="72"/>
      <c r="B159" s="77"/>
      <c r="D159" s="81"/>
      <c r="E159" s="72"/>
      <c r="F159" s="77"/>
    </row>
    <row r="160" spans="1:7">
      <c r="A160" s="74" t="s">
        <v>53</v>
      </c>
      <c r="B160" s="77" t="str">
        <f>Z!$AC$44</f>
        <v>.</v>
      </c>
      <c r="D160" s="81"/>
      <c r="E160" s="74" t="s">
        <v>53</v>
      </c>
      <c r="F160" s="77" t="str">
        <f>Z!$AC$44</f>
        <v>.</v>
      </c>
    </row>
    <row r="161" spans="1:6">
      <c r="A161" s="78" t="s">
        <v>55</v>
      </c>
      <c r="B161" s="73" t="str">
        <f>L!$B$12</f>
        <v>.</v>
      </c>
      <c r="D161" s="81"/>
      <c r="E161" s="78" t="s">
        <v>55</v>
      </c>
      <c r="F161" s="73" t="str">
        <f>L!$B$13</f>
        <v>.</v>
      </c>
    </row>
    <row r="162" spans="1:6">
      <c r="A162" s="72" t="s">
        <v>64</v>
      </c>
      <c r="B162" s="77">
        <f>Z!$A$13</f>
        <v>11</v>
      </c>
      <c r="D162" s="81"/>
      <c r="E162" s="72" t="s">
        <v>64</v>
      </c>
      <c r="F162" s="77">
        <f>Z!$A$14</f>
        <v>12</v>
      </c>
    </row>
    <row r="163" spans="1:6">
      <c r="D163" s="81"/>
    </row>
    <row r="164" spans="1:6">
      <c r="A164" s="77" t="str">
        <f>Z!$B$1</f>
        <v xml:space="preserve"> Zachowanie</v>
      </c>
      <c r="B164" s="73" t="str">
        <f>IF(Z!$B$13=L!$I$7,L!$H$7,IF(Z!$B$13=L!$I$6,L!$H$6,IF(Z!$B$13=L!$I$5,L!$H$5,IF(Z!$B$13=L!$I$4,L!$H$4,IF(Z!$B$13=L!$I$3,L!$H$3,L!$H$2)))))</f>
        <v>wzorowe</v>
      </c>
      <c r="D164" s="81"/>
      <c r="E164" s="77" t="str">
        <f>Z!$B$1</f>
        <v xml:space="preserve"> Zachowanie</v>
      </c>
      <c r="F164" s="73" t="str">
        <f>IF(Z!$B$14=L!$I$7,L!$H$7,IF(Z!$B$14=L!$I$6,L!$H$6,IF(Z!$B$14=L!$I$5,L!$H$5,IF(Z!$B$14=L!$I$4,L!$H$4,IF(Z!$B$14=L!$I$3,L!$H$3,L!$H$2)))))</f>
        <v>wzorowe</v>
      </c>
    </row>
    <row r="165" spans="1:6">
      <c r="A165" s="77" t="str">
        <f>Z!$C$2</f>
        <v xml:space="preserve"> Religia</v>
      </c>
      <c r="B165" s="73" t="str">
        <f>Z!$C$13</f>
        <v>.</v>
      </c>
      <c r="D165" s="81"/>
      <c r="E165" s="77" t="str">
        <f>Z!$C$2</f>
        <v xml:space="preserve"> Religia</v>
      </c>
      <c r="F165" s="73" t="str">
        <f>Z!$C$14</f>
        <v>.</v>
      </c>
    </row>
    <row r="166" spans="1:6">
      <c r="A166" s="77" t="str">
        <f>Z!$D$2</f>
        <v xml:space="preserve"> J. polski</v>
      </c>
      <c r="B166" s="73" t="str">
        <f>Z!$D$13</f>
        <v>.</v>
      </c>
      <c r="D166" s="81"/>
      <c r="E166" s="77" t="str">
        <f>Z!$D$2</f>
        <v xml:space="preserve"> J. polski</v>
      </c>
      <c r="F166" s="73" t="str">
        <f>Z!$D$14</f>
        <v>.</v>
      </c>
    </row>
    <row r="167" spans="1:6">
      <c r="A167" s="77" t="str">
        <f>Z!$E$2</f>
        <v xml:space="preserve"> J. angielski</v>
      </c>
      <c r="B167" s="73" t="str">
        <f>Z!$E$13</f>
        <v>.</v>
      </c>
      <c r="D167" s="81"/>
      <c r="E167" s="77" t="str">
        <f>Z!$E$2</f>
        <v xml:space="preserve"> J. angielski</v>
      </c>
      <c r="F167" s="73" t="str">
        <f>Z!$E$14</f>
        <v>.</v>
      </c>
    </row>
    <row r="168" spans="1:6">
      <c r="A168" s="77" t="str">
        <f>Z!$F$2</f>
        <v xml:space="preserve"> J. niemiecki</v>
      </c>
      <c r="B168" s="73" t="str">
        <f>Z!$F$13</f>
        <v>.</v>
      </c>
      <c r="D168" s="81"/>
      <c r="E168" s="77" t="str">
        <f>Z!$F$2</f>
        <v xml:space="preserve"> J. niemiecki</v>
      </c>
      <c r="F168" s="73" t="str">
        <f>Z!$F$14</f>
        <v>.</v>
      </c>
    </row>
    <row r="169" spans="1:6">
      <c r="A169" s="77" t="str">
        <f>Z!$G$2</f>
        <v xml:space="preserve"> J. francuski</v>
      </c>
      <c r="B169" s="73" t="str">
        <f>Z!$G$13</f>
        <v>.</v>
      </c>
      <c r="D169" s="81"/>
      <c r="E169" s="77" t="str">
        <f>Z!$G$2</f>
        <v xml:space="preserve"> J. francuski</v>
      </c>
      <c r="F169" s="73" t="str">
        <f>Z!$G$14</f>
        <v>.</v>
      </c>
    </row>
    <row r="170" spans="1:6">
      <c r="A170" s="77" t="str">
        <f>Z!$H$2</f>
        <v xml:space="preserve"> Wiedza o kulturze</v>
      </c>
      <c r="B170" s="73" t="str">
        <f>Z!$H$13</f>
        <v>.</v>
      </c>
      <c r="D170" s="81"/>
      <c r="E170" s="77" t="str">
        <f>Z!$H$2</f>
        <v xml:space="preserve"> Wiedza o kulturze</v>
      </c>
      <c r="F170" s="73" t="str">
        <f>Z!$H$14</f>
        <v>.</v>
      </c>
    </row>
    <row r="171" spans="1:6">
      <c r="A171" s="77" t="str">
        <f>Z!$I$2</f>
        <v xml:space="preserve"> Historia</v>
      </c>
      <c r="B171" s="73" t="str">
        <f>Z!$I$13</f>
        <v>.</v>
      </c>
      <c r="D171" s="81"/>
      <c r="E171" s="77" t="str">
        <f>Z!$I$2</f>
        <v xml:space="preserve"> Historia</v>
      </c>
      <c r="F171" s="73" t="str">
        <f>Z!$I$14</f>
        <v>.</v>
      </c>
    </row>
    <row r="172" spans="1:6">
      <c r="A172" s="77" t="str">
        <f>Z!$J$2</f>
        <v xml:space="preserve"> WOS</v>
      </c>
      <c r="B172" s="73" t="str">
        <f>Z!$J$13</f>
        <v>.</v>
      </c>
      <c r="D172" s="81"/>
      <c r="E172" s="77" t="str">
        <f>Z!$J$2</f>
        <v xml:space="preserve"> WOS</v>
      </c>
      <c r="F172" s="73" t="str">
        <f>Z!$J$14</f>
        <v>.</v>
      </c>
    </row>
    <row r="173" spans="1:6">
      <c r="A173" s="77" t="str">
        <f>Z!$K$2</f>
        <v xml:space="preserve"> Przedsiębiorczość</v>
      </c>
      <c r="B173" s="73" t="str">
        <f>Z!$K$13</f>
        <v>.</v>
      </c>
      <c r="D173" s="81"/>
      <c r="E173" s="77" t="str">
        <f>Z!$K$2</f>
        <v xml:space="preserve"> Przedsiębiorczość</v>
      </c>
      <c r="F173" s="73" t="str">
        <f>Z!$K$14</f>
        <v>.</v>
      </c>
    </row>
    <row r="174" spans="1:6">
      <c r="A174" s="77" t="str">
        <f>Z!$L$2</f>
        <v xml:space="preserve"> Geografia</v>
      </c>
      <c r="B174" s="73" t="str">
        <f>Z!$L$13</f>
        <v>.</v>
      </c>
      <c r="D174" s="81"/>
      <c r="E174" s="77" t="str">
        <f>Z!$L$2</f>
        <v xml:space="preserve"> Geografia</v>
      </c>
      <c r="F174" s="73" t="str">
        <f>Z!$L$14</f>
        <v>.</v>
      </c>
    </row>
    <row r="175" spans="1:6">
      <c r="A175" s="77" t="str">
        <f>Z!$M$2</f>
        <v xml:space="preserve"> Biologia</v>
      </c>
      <c r="B175" s="73" t="str">
        <f>Z!$M$13</f>
        <v>.</v>
      </c>
      <c r="D175" s="81"/>
      <c r="E175" s="77" t="str">
        <f>Z!$M$2</f>
        <v xml:space="preserve"> Biologia</v>
      </c>
      <c r="F175" s="73" t="str">
        <f>Z!$M$14</f>
        <v>.</v>
      </c>
    </row>
    <row r="176" spans="1:6">
      <c r="A176" s="77" t="str">
        <f>Z!$N$2</f>
        <v xml:space="preserve"> Chemia</v>
      </c>
      <c r="B176" s="73" t="str">
        <f>Z!$N$13</f>
        <v>.</v>
      </c>
      <c r="D176" s="81"/>
      <c r="E176" s="77" t="str">
        <f>Z!$N$2</f>
        <v xml:space="preserve"> Chemia</v>
      </c>
      <c r="F176" s="73" t="str">
        <f>Z!$N$14</f>
        <v>.</v>
      </c>
    </row>
    <row r="177" spans="1:7">
      <c r="A177" s="77" t="str">
        <f>Z!$O$2</f>
        <v xml:space="preserve"> Fizyka</v>
      </c>
      <c r="B177" s="73" t="str">
        <f>Z!$O$13</f>
        <v>.</v>
      </c>
      <c r="D177" s="81"/>
      <c r="E177" s="77" t="str">
        <f>Z!$O$2</f>
        <v xml:space="preserve"> Fizyka</v>
      </c>
      <c r="F177" s="73" t="str">
        <f>Z!$O$14</f>
        <v>.</v>
      </c>
    </row>
    <row r="178" spans="1:7">
      <c r="A178" s="77" t="str">
        <f>Z!$P$2</f>
        <v xml:space="preserve"> Matematyka</v>
      </c>
      <c r="B178" s="73" t="str">
        <f>Z!$P$13</f>
        <v>.</v>
      </c>
      <c r="D178" s="81"/>
      <c r="E178" s="77" t="str">
        <f>Z!$P$2</f>
        <v xml:space="preserve"> Matematyka</v>
      </c>
      <c r="F178" s="73" t="str">
        <f>Z!$P$14</f>
        <v>.</v>
      </c>
    </row>
    <row r="179" spans="1:7">
      <c r="A179" s="77" t="str">
        <f>Z!$Q$2</f>
        <v xml:space="preserve"> Informatyka</v>
      </c>
      <c r="B179" s="73" t="str">
        <f>Z!$Q$13</f>
        <v>.</v>
      </c>
      <c r="D179" s="81"/>
      <c r="E179" s="77" t="str">
        <f>Z!$Q$2</f>
        <v xml:space="preserve"> Informatyka</v>
      </c>
      <c r="F179" s="73" t="str">
        <f>Z!$Q$14</f>
        <v>.</v>
      </c>
    </row>
    <row r="180" spans="1:7">
      <c r="A180" s="77" t="str">
        <f>Z!$R$2</f>
        <v xml:space="preserve"> Wych. fizyczne</v>
      </c>
      <c r="B180" s="73" t="str">
        <f>Z!$R$13</f>
        <v>.</v>
      </c>
      <c r="D180" s="81"/>
      <c r="E180" s="77" t="str">
        <f>Z!$R$2</f>
        <v xml:space="preserve"> Wych. fizyczne</v>
      </c>
      <c r="F180" s="73" t="str">
        <f>Z!$R$14</f>
        <v>.</v>
      </c>
    </row>
    <row r="181" spans="1:7">
      <c r="A181" s="77" t="str">
        <f>Z!$S$2</f>
        <v xml:space="preserve"> Edukacja dla bezp.</v>
      </c>
      <c r="B181" s="73" t="str">
        <f>Z!$S$13</f>
        <v>.</v>
      </c>
      <c r="D181" s="81"/>
      <c r="E181" s="77" t="str">
        <f>Z!$S$2</f>
        <v xml:space="preserve"> Edukacja dla bezp.</v>
      </c>
      <c r="F181" s="73" t="str">
        <f>Z!$S$14</f>
        <v>.</v>
      </c>
    </row>
    <row r="182" spans="1:7">
      <c r="A182" s="77" t="str">
        <f>Z!$T$2</f>
        <v xml:space="preserve"> Historia i społeczeństwo</v>
      </c>
      <c r="B182" s="73" t="str">
        <f>Z!$T$13</f>
        <v>.</v>
      </c>
      <c r="D182" s="81"/>
      <c r="E182" s="77" t="str">
        <f>Z!$T$2</f>
        <v xml:space="preserve"> Historia i społeczeństwo</v>
      </c>
      <c r="F182" s="73" t="str">
        <f>Z!$T$14</f>
        <v>.</v>
      </c>
    </row>
    <row r="183" spans="1:7">
      <c r="D183" s="81"/>
    </row>
    <row r="184" spans="1:7">
      <c r="B184" s="72" t="s">
        <v>73</v>
      </c>
      <c r="C184" s="77">
        <f>Z!$AC$13</f>
        <v>0</v>
      </c>
      <c r="D184" s="81"/>
      <c r="F184" s="72" t="s">
        <v>73</v>
      </c>
      <c r="G184" s="77">
        <f>Z!$AC$14</f>
        <v>0</v>
      </c>
    </row>
    <row r="185" spans="1:7">
      <c r="B185" s="72" t="s">
        <v>74</v>
      </c>
      <c r="C185" s="77">
        <f>Z!$AD$13</f>
        <v>0</v>
      </c>
      <c r="D185" s="81"/>
      <c r="F185" s="72" t="s">
        <v>74</v>
      </c>
      <c r="G185" s="77">
        <f>Z!$AD$14</f>
        <v>0</v>
      </c>
    </row>
    <row r="186" spans="1:7">
      <c r="B186" s="72" t="s">
        <v>72</v>
      </c>
      <c r="C186" s="77">
        <f>Z!$AE$13</f>
        <v>0</v>
      </c>
      <c r="D186" s="81"/>
      <c r="F186" s="72" t="s">
        <v>72</v>
      </c>
      <c r="G186" s="77">
        <f>Z!$AE$14</f>
        <v>0</v>
      </c>
    </row>
    <row r="187" spans="1:7">
      <c r="A187" s="72" t="s">
        <v>62</v>
      </c>
      <c r="B187" s="77" t="str">
        <f>L!$D$2</f>
        <v>2016/2017</v>
      </c>
      <c r="D187" s="81"/>
      <c r="E187" s="72" t="s">
        <v>62</v>
      </c>
      <c r="F187" s="77" t="str">
        <f>L!$D$2</f>
        <v>2016/2017</v>
      </c>
    </row>
    <row r="188" spans="1:7">
      <c r="A188" s="72" t="s">
        <v>63</v>
      </c>
      <c r="B188" s="77" t="str">
        <f>L!$F$2</f>
        <v>I</v>
      </c>
      <c r="D188" s="81"/>
      <c r="E188" s="72" t="s">
        <v>63</v>
      </c>
      <c r="F188" s="77" t="str">
        <f>L!$F$2</f>
        <v>I</v>
      </c>
    </row>
    <row r="189" spans="1:7">
      <c r="A189" s="72"/>
      <c r="B189" s="77"/>
      <c r="D189" s="81"/>
      <c r="E189" s="72"/>
      <c r="F189" s="77"/>
    </row>
    <row r="190" spans="1:7">
      <c r="A190" s="74" t="s">
        <v>53</v>
      </c>
      <c r="B190" s="77" t="str">
        <f>Z!$AC$44</f>
        <v>.</v>
      </c>
      <c r="D190" s="81"/>
      <c r="E190" s="74" t="s">
        <v>53</v>
      </c>
      <c r="F190" s="77" t="str">
        <f>Z!$AC$44</f>
        <v>.</v>
      </c>
    </row>
    <row r="191" spans="1:7">
      <c r="A191" s="78" t="s">
        <v>55</v>
      </c>
      <c r="B191" s="73" t="str">
        <f>L!$B$14</f>
        <v>.</v>
      </c>
      <c r="D191" s="81"/>
      <c r="E191" s="78" t="s">
        <v>55</v>
      </c>
      <c r="F191" s="73" t="str">
        <f>L!$B$15</f>
        <v>.</v>
      </c>
    </row>
    <row r="192" spans="1:7">
      <c r="A192" s="72" t="s">
        <v>64</v>
      </c>
      <c r="B192" s="77">
        <f>Z!$A$15</f>
        <v>13</v>
      </c>
      <c r="D192" s="81"/>
      <c r="E192" s="72" t="s">
        <v>64</v>
      </c>
      <c r="F192" s="77">
        <f>Z!$A$16</f>
        <v>14</v>
      </c>
    </row>
    <row r="193" spans="1:6">
      <c r="D193" s="81"/>
    </row>
    <row r="194" spans="1:6">
      <c r="A194" s="77" t="str">
        <f>Z!$B$1</f>
        <v xml:space="preserve"> Zachowanie</v>
      </c>
      <c r="B194" s="73" t="str">
        <f>IF(Z!$B$15=L!$I$7,L!$H$7,IF(Z!$B$15=L!$I$6,L!$H$6,IF(Z!$B$15=L!$I$5,L!$H$5,IF(Z!$B$15=L!$I$4,L!$H$4,IF(Z!$B$15=L!$I$3,L!$H$3,L!$H$2)))))</f>
        <v>wzorowe</v>
      </c>
      <c r="D194" s="81"/>
      <c r="E194" s="77" t="str">
        <f>Z!$B$1</f>
        <v xml:space="preserve"> Zachowanie</v>
      </c>
      <c r="F194" s="73" t="str">
        <f>IF(Z!$B$16=L!$I$7,L!$H$7,IF(Z!$B$16=L!$I$6,L!$H$6,IF(Z!$B$16=L!$I$5,L!$H$5,IF(Z!$B$16=L!$I$4,L!$H$4,IF(Z!$B$16=L!$I$3,L!$H$3,L!$H$2)))))</f>
        <v>wzorowe</v>
      </c>
    </row>
    <row r="195" spans="1:6">
      <c r="A195" s="77" t="str">
        <f>Z!$C$2</f>
        <v xml:space="preserve"> Religia</v>
      </c>
      <c r="B195" s="73" t="str">
        <f>Z!$C$15</f>
        <v>.</v>
      </c>
      <c r="D195" s="81"/>
      <c r="E195" s="77" t="str">
        <f>Z!$C$2</f>
        <v xml:space="preserve"> Religia</v>
      </c>
      <c r="F195" s="73" t="str">
        <f>Z!$C$16</f>
        <v>.</v>
      </c>
    </row>
    <row r="196" spans="1:6">
      <c r="A196" s="77" t="str">
        <f>Z!$D$2</f>
        <v xml:space="preserve"> J. polski</v>
      </c>
      <c r="B196" s="73" t="str">
        <f>Z!$D$15</f>
        <v>.</v>
      </c>
      <c r="D196" s="81"/>
      <c r="E196" s="77" t="str">
        <f>Z!$D$2</f>
        <v xml:space="preserve"> J. polski</v>
      </c>
      <c r="F196" s="73" t="str">
        <f>Z!$D$16</f>
        <v>.</v>
      </c>
    </row>
    <row r="197" spans="1:6">
      <c r="A197" s="77" t="str">
        <f>Z!$E$2</f>
        <v xml:space="preserve"> J. angielski</v>
      </c>
      <c r="B197" s="73" t="str">
        <f>Z!$E$15</f>
        <v>.</v>
      </c>
      <c r="D197" s="81"/>
      <c r="E197" s="77" t="str">
        <f>Z!$E$2</f>
        <v xml:space="preserve"> J. angielski</v>
      </c>
      <c r="F197" s="73" t="str">
        <f>Z!$E$16</f>
        <v>.</v>
      </c>
    </row>
    <row r="198" spans="1:6">
      <c r="A198" s="77" t="str">
        <f>Z!$F$2</f>
        <v xml:space="preserve"> J. niemiecki</v>
      </c>
      <c r="B198" s="73" t="str">
        <f>Z!$F$15</f>
        <v>.</v>
      </c>
      <c r="D198" s="81"/>
      <c r="E198" s="77" t="str">
        <f>Z!$F$2</f>
        <v xml:space="preserve"> J. niemiecki</v>
      </c>
      <c r="F198" s="73" t="str">
        <f>Z!$F$16</f>
        <v>.</v>
      </c>
    </row>
    <row r="199" spans="1:6">
      <c r="A199" s="77" t="str">
        <f>Z!$G$2</f>
        <v xml:space="preserve"> J. francuski</v>
      </c>
      <c r="B199" s="73" t="str">
        <f>Z!$G$15</f>
        <v>.</v>
      </c>
      <c r="D199" s="81"/>
      <c r="E199" s="77" t="str">
        <f>Z!$G$2</f>
        <v xml:space="preserve"> J. francuski</v>
      </c>
      <c r="F199" s="73" t="str">
        <f>Z!$G$16</f>
        <v>.</v>
      </c>
    </row>
    <row r="200" spans="1:6">
      <c r="A200" s="77" t="str">
        <f>Z!$H$2</f>
        <v xml:space="preserve"> Wiedza o kulturze</v>
      </c>
      <c r="B200" s="73" t="str">
        <f>Z!$H$15</f>
        <v>.</v>
      </c>
      <c r="D200" s="81"/>
      <c r="E200" s="77" t="str">
        <f>Z!$H$2</f>
        <v xml:space="preserve"> Wiedza o kulturze</v>
      </c>
      <c r="F200" s="73" t="str">
        <f>Z!$H$16</f>
        <v>.</v>
      </c>
    </row>
    <row r="201" spans="1:6">
      <c r="A201" s="77" t="str">
        <f>Z!$I$2</f>
        <v xml:space="preserve"> Historia</v>
      </c>
      <c r="B201" s="73" t="str">
        <f>Z!$I$15</f>
        <v>.</v>
      </c>
      <c r="D201" s="81"/>
      <c r="E201" s="77" t="str">
        <f>Z!$I$2</f>
        <v xml:space="preserve"> Historia</v>
      </c>
      <c r="F201" s="73" t="str">
        <f>Z!$I$16</f>
        <v>.</v>
      </c>
    </row>
    <row r="202" spans="1:6">
      <c r="A202" s="77" t="str">
        <f>Z!$J$2</f>
        <v xml:space="preserve"> WOS</v>
      </c>
      <c r="B202" s="73" t="str">
        <f>Z!$J$15</f>
        <v>.</v>
      </c>
      <c r="D202" s="81"/>
      <c r="E202" s="77" t="str">
        <f>Z!$J$2</f>
        <v xml:space="preserve"> WOS</v>
      </c>
      <c r="F202" s="73" t="str">
        <f>Z!$J$16</f>
        <v>.</v>
      </c>
    </row>
    <row r="203" spans="1:6">
      <c r="A203" s="77" t="str">
        <f>Z!$K$2</f>
        <v xml:space="preserve"> Przedsiębiorczość</v>
      </c>
      <c r="B203" s="73" t="str">
        <f>Z!$K$15</f>
        <v>.</v>
      </c>
      <c r="D203" s="81"/>
      <c r="E203" s="77" t="str">
        <f>Z!$K$2</f>
        <v xml:space="preserve"> Przedsiębiorczość</v>
      </c>
      <c r="F203" s="73" t="str">
        <f>Z!$K$16</f>
        <v>.</v>
      </c>
    </row>
    <row r="204" spans="1:6">
      <c r="A204" s="77" t="str">
        <f>Z!$L$2</f>
        <v xml:space="preserve"> Geografia</v>
      </c>
      <c r="B204" s="73" t="str">
        <f>Z!$L$15</f>
        <v>.</v>
      </c>
      <c r="D204" s="81"/>
      <c r="E204" s="77" t="str">
        <f>Z!$L$2</f>
        <v xml:space="preserve"> Geografia</v>
      </c>
      <c r="F204" s="73" t="str">
        <f>Z!$L$16</f>
        <v>.</v>
      </c>
    </row>
    <row r="205" spans="1:6">
      <c r="A205" s="77" t="str">
        <f>Z!$M$2</f>
        <v xml:space="preserve"> Biologia</v>
      </c>
      <c r="B205" s="73" t="str">
        <f>Z!$M$15</f>
        <v>.</v>
      </c>
      <c r="D205" s="81"/>
      <c r="E205" s="77" t="str">
        <f>Z!$M$2</f>
        <v xml:space="preserve"> Biologia</v>
      </c>
      <c r="F205" s="73" t="str">
        <f>Z!$M$16</f>
        <v>.</v>
      </c>
    </row>
    <row r="206" spans="1:6">
      <c r="A206" s="77" t="str">
        <f>Z!$N$2</f>
        <v xml:space="preserve"> Chemia</v>
      </c>
      <c r="B206" s="73" t="str">
        <f>Z!$N$15</f>
        <v>.</v>
      </c>
      <c r="D206" s="81"/>
      <c r="E206" s="77" t="str">
        <f>Z!$N$2</f>
        <v xml:space="preserve"> Chemia</v>
      </c>
      <c r="F206" s="73" t="str">
        <f>Z!$N$16</f>
        <v>.</v>
      </c>
    </row>
    <row r="207" spans="1:6">
      <c r="A207" s="77" t="str">
        <f>Z!$O$2</f>
        <v xml:space="preserve"> Fizyka</v>
      </c>
      <c r="B207" s="73" t="str">
        <f>Z!$O$15</f>
        <v>.</v>
      </c>
      <c r="D207" s="81"/>
      <c r="E207" s="77" t="str">
        <f>Z!$O$2</f>
        <v xml:space="preserve"> Fizyka</v>
      </c>
      <c r="F207" s="73" t="str">
        <f>Z!$O$16</f>
        <v>.</v>
      </c>
    </row>
    <row r="208" spans="1:6">
      <c r="A208" s="77" t="str">
        <f>Z!$P$2</f>
        <v xml:space="preserve"> Matematyka</v>
      </c>
      <c r="B208" s="73" t="str">
        <f>Z!$P$15</f>
        <v>.</v>
      </c>
      <c r="D208" s="81"/>
      <c r="E208" s="77" t="str">
        <f>Z!$P$2</f>
        <v xml:space="preserve"> Matematyka</v>
      </c>
      <c r="F208" s="73" t="str">
        <f>Z!$P$16</f>
        <v>.</v>
      </c>
    </row>
    <row r="209" spans="1:7">
      <c r="A209" s="77" t="str">
        <f>Z!$Q$2</f>
        <v xml:space="preserve"> Informatyka</v>
      </c>
      <c r="B209" s="73" t="str">
        <f>Z!$Q$15</f>
        <v>.</v>
      </c>
      <c r="D209" s="81"/>
      <c r="E209" s="77" t="str">
        <f>Z!$Q$2</f>
        <v xml:space="preserve"> Informatyka</v>
      </c>
      <c r="F209" s="73" t="str">
        <f>Z!$Q$16</f>
        <v>.</v>
      </c>
    </row>
    <row r="210" spans="1:7">
      <c r="A210" s="77" t="str">
        <f>Z!$R$2</f>
        <v xml:space="preserve"> Wych. fizyczne</v>
      </c>
      <c r="B210" s="73" t="str">
        <f>Z!$R$15</f>
        <v>.</v>
      </c>
      <c r="D210" s="81"/>
      <c r="E210" s="77" t="str">
        <f>Z!$R$2</f>
        <v xml:space="preserve"> Wych. fizyczne</v>
      </c>
      <c r="F210" s="73" t="str">
        <f>Z!$R$16</f>
        <v>.</v>
      </c>
    </row>
    <row r="211" spans="1:7">
      <c r="A211" s="77" t="str">
        <f>Z!$S$2</f>
        <v xml:space="preserve"> Edukacja dla bezp.</v>
      </c>
      <c r="B211" s="73" t="str">
        <f>Z!$S$15</f>
        <v>.</v>
      </c>
      <c r="D211" s="81"/>
      <c r="E211" s="77" t="str">
        <f>Z!$S$2</f>
        <v xml:space="preserve"> Edukacja dla bezp.</v>
      </c>
      <c r="F211" s="73" t="str">
        <f>Z!$S$16</f>
        <v>.</v>
      </c>
    </row>
    <row r="212" spans="1:7">
      <c r="A212" s="77" t="str">
        <f>Z!$T$2</f>
        <v xml:space="preserve"> Historia i społeczeństwo</v>
      </c>
      <c r="B212" s="73" t="str">
        <f>Z!$T$15</f>
        <v>.</v>
      </c>
      <c r="D212" s="81"/>
      <c r="E212" s="77" t="str">
        <f>Z!$T$2</f>
        <v xml:space="preserve"> Historia i społeczeństwo</v>
      </c>
      <c r="F212" s="73" t="str">
        <f>Z!$T$16</f>
        <v>.</v>
      </c>
    </row>
    <row r="213" spans="1:7">
      <c r="A213" s="77"/>
      <c r="B213" s="73"/>
      <c r="D213" s="81"/>
      <c r="E213" s="77"/>
      <c r="F213" s="73"/>
    </row>
    <row r="214" spans="1:7">
      <c r="B214" s="72" t="s">
        <v>73</v>
      </c>
      <c r="C214" s="77">
        <f>Z!$AC$15</f>
        <v>0</v>
      </c>
      <c r="D214" s="81"/>
      <c r="E214" s="77"/>
      <c r="F214" s="72" t="s">
        <v>73</v>
      </c>
      <c r="G214" s="77">
        <f>Z!$AC$16</f>
        <v>0</v>
      </c>
    </row>
    <row r="215" spans="1:7">
      <c r="B215" s="72" t="s">
        <v>74</v>
      </c>
      <c r="C215" s="77">
        <f>Z!$AD$15</f>
        <v>0</v>
      </c>
      <c r="D215" s="81"/>
      <c r="E215" s="77"/>
      <c r="F215" s="72" t="s">
        <v>74</v>
      </c>
      <c r="G215" s="77">
        <f>Z!$AD$16</f>
        <v>0</v>
      </c>
    </row>
    <row r="216" spans="1:7">
      <c r="B216" s="72" t="s">
        <v>72</v>
      </c>
      <c r="C216" s="77">
        <f>Z!$AE$15</f>
        <v>0</v>
      </c>
      <c r="D216" s="81"/>
      <c r="E216" s="77"/>
      <c r="F216" s="72" t="s">
        <v>72</v>
      </c>
      <c r="G216" s="77">
        <f>Z!$AE$16</f>
        <v>0</v>
      </c>
    </row>
    <row r="217" spans="1:7">
      <c r="D217" s="81"/>
    </row>
    <row r="218" spans="1:7">
      <c r="A218" s="86"/>
      <c r="B218" s="86"/>
      <c r="C218" s="86"/>
      <c r="D218" s="87"/>
      <c r="E218" s="86"/>
      <c r="F218" s="86"/>
      <c r="G218" s="86"/>
    </row>
    <row r="219" spans="1:7">
      <c r="A219" s="72" t="s">
        <v>62</v>
      </c>
      <c r="B219" s="77" t="str">
        <f>L!$D$2</f>
        <v>2016/2017</v>
      </c>
      <c r="D219" s="81"/>
      <c r="E219" s="72" t="s">
        <v>62</v>
      </c>
      <c r="F219" s="77" t="str">
        <f>L!$D$2</f>
        <v>2016/2017</v>
      </c>
    </row>
    <row r="220" spans="1:7">
      <c r="A220" s="72" t="s">
        <v>63</v>
      </c>
      <c r="B220" s="77" t="str">
        <f>L!$F$2</f>
        <v>I</v>
      </c>
      <c r="D220" s="81"/>
      <c r="E220" s="72" t="s">
        <v>63</v>
      </c>
      <c r="F220" s="77" t="str">
        <f>L!$F$2</f>
        <v>I</v>
      </c>
    </row>
    <row r="221" spans="1:7">
      <c r="A221" s="72"/>
      <c r="B221" s="77"/>
      <c r="D221" s="81"/>
      <c r="E221" s="72"/>
      <c r="F221" s="77"/>
    </row>
    <row r="222" spans="1:7">
      <c r="A222" s="74" t="s">
        <v>53</v>
      </c>
      <c r="B222" s="77" t="str">
        <f>Z!$AC$44</f>
        <v>.</v>
      </c>
      <c r="D222" s="81"/>
      <c r="E222" s="74" t="s">
        <v>53</v>
      </c>
      <c r="F222" s="77" t="str">
        <f>Z!$AC$44</f>
        <v>.</v>
      </c>
    </row>
    <row r="223" spans="1:7">
      <c r="A223" s="78" t="s">
        <v>55</v>
      </c>
      <c r="B223" s="73" t="str">
        <f>L!$B$16</f>
        <v>.</v>
      </c>
      <c r="D223" s="81"/>
      <c r="E223" s="78" t="s">
        <v>55</v>
      </c>
      <c r="F223" s="73" t="str">
        <f>L!$B$17</f>
        <v>.</v>
      </c>
    </row>
    <row r="224" spans="1:7">
      <c r="A224" s="72" t="s">
        <v>64</v>
      </c>
      <c r="B224" s="77">
        <f>Z!$A$17</f>
        <v>15</v>
      </c>
      <c r="D224" s="81"/>
      <c r="E224" s="72" t="s">
        <v>64</v>
      </c>
      <c r="F224" s="77">
        <f>Z!$A$18</f>
        <v>16</v>
      </c>
    </row>
    <row r="225" spans="1:6">
      <c r="D225" s="81"/>
    </row>
    <row r="226" spans="1:6">
      <c r="A226" s="77" t="str">
        <f>Z!$B$1</f>
        <v xml:space="preserve"> Zachowanie</v>
      </c>
      <c r="B226" s="73" t="str">
        <f>IF(Z!$B$17=L!$I$7,L!$H$7,IF(Z!$B$17=L!$I$6,L!$H$6,IF(Z!$B$17=L!$I$5,L!$H$5,IF(Z!$B$17=L!$I$4,L!$H$4,IF(Z!$B$17=L!$I$3,L!$H$3,L!$H$2)))))</f>
        <v>wzorowe</v>
      </c>
      <c r="D226" s="81"/>
      <c r="E226" s="77" t="str">
        <f>Z!$B$1</f>
        <v xml:space="preserve"> Zachowanie</v>
      </c>
      <c r="F226" s="73" t="str">
        <f>IF(Z!$B$18=L!$I$7,L!$H$7,IF(Z!$B$18=L!$I$6,L!$H$6,IF(Z!$B$18=L!$I$5,L!$H$5,IF(Z!$B$18=L!$I$4,L!$H$4,IF(Z!$B$18=L!$I$3,L!$H$3,L!$H$2)))))</f>
        <v>wzorowe</v>
      </c>
    </row>
    <row r="227" spans="1:6">
      <c r="A227" s="77" t="str">
        <f>Z!$C$2</f>
        <v xml:space="preserve"> Religia</v>
      </c>
      <c r="B227" s="73" t="str">
        <f>Z!$C$17</f>
        <v>.</v>
      </c>
      <c r="D227" s="81"/>
      <c r="E227" s="77" t="str">
        <f>Z!$C$2</f>
        <v xml:space="preserve"> Religia</v>
      </c>
      <c r="F227" s="73" t="str">
        <f>Z!$C$18</f>
        <v>.</v>
      </c>
    </row>
    <row r="228" spans="1:6">
      <c r="A228" s="77" t="str">
        <f>Z!$D$2</f>
        <v xml:space="preserve"> J. polski</v>
      </c>
      <c r="B228" s="73" t="str">
        <f>Z!$D$17</f>
        <v>.</v>
      </c>
      <c r="D228" s="81"/>
      <c r="E228" s="77" t="str">
        <f>Z!$D$2</f>
        <v xml:space="preserve"> J. polski</v>
      </c>
      <c r="F228" s="73" t="str">
        <f>Z!$D$18</f>
        <v>.</v>
      </c>
    </row>
    <row r="229" spans="1:6">
      <c r="A229" s="77" t="str">
        <f>Z!$E$2</f>
        <v xml:space="preserve"> J. angielski</v>
      </c>
      <c r="B229" s="73" t="str">
        <f>Z!$E$17</f>
        <v>.</v>
      </c>
      <c r="D229" s="81"/>
      <c r="E229" s="77" t="str">
        <f>Z!$E$2</f>
        <v xml:space="preserve"> J. angielski</v>
      </c>
      <c r="F229" s="73" t="str">
        <f>Z!$E$18</f>
        <v>.</v>
      </c>
    </row>
    <row r="230" spans="1:6">
      <c r="A230" s="77" t="str">
        <f>Z!$F$2</f>
        <v xml:space="preserve"> J. niemiecki</v>
      </c>
      <c r="B230" s="73" t="str">
        <f>Z!$F$17</f>
        <v>.</v>
      </c>
      <c r="D230" s="81"/>
      <c r="E230" s="77" t="str">
        <f>Z!$F$2</f>
        <v xml:space="preserve"> J. niemiecki</v>
      </c>
      <c r="F230" s="73" t="str">
        <f>Z!$F$18</f>
        <v>.</v>
      </c>
    </row>
    <row r="231" spans="1:6">
      <c r="A231" s="77" t="str">
        <f>Z!$G$2</f>
        <v xml:space="preserve"> J. francuski</v>
      </c>
      <c r="B231" s="73" t="str">
        <f>Z!$G$17</f>
        <v>.</v>
      </c>
      <c r="D231" s="81"/>
      <c r="E231" s="77" t="str">
        <f>Z!$G$2</f>
        <v xml:space="preserve"> J. francuski</v>
      </c>
      <c r="F231" s="73" t="str">
        <f>Z!$G$18</f>
        <v>.</v>
      </c>
    </row>
    <row r="232" spans="1:6">
      <c r="A232" s="77" t="str">
        <f>Z!$H$2</f>
        <v xml:space="preserve"> Wiedza o kulturze</v>
      </c>
      <c r="B232" s="73" t="str">
        <f>Z!$H$17</f>
        <v>.</v>
      </c>
      <c r="D232" s="81"/>
      <c r="E232" s="77" t="str">
        <f>Z!$H$2</f>
        <v xml:space="preserve"> Wiedza o kulturze</v>
      </c>
      <c r="F232" s="73" t="str">
        <f>Z!$H$18</f>
        <v>.</v>
      </c>
    </row>
    <row r="233" spans="1:6">
      <c r="A233" s="77" t="str">
        <f>Z!$I$2</f>
        <v xml:space="preserve"> Historia</v>
      </c>
      <c r="B233" s="73" t="str">
        <f>Z!$I$17</f>
        <v>.</v>
      </c>
      <c r="D233" s="81"/>
      <c r="E233" s="77" t="str">
        <f>Z!$I$2</f>
        <v xml:space="preserve"> Historia</v>
      </c>
      <c r="F233" s="73" t="str">
        <f>Z!$I$18</f>
        <v>.</v>
      </c>
    </row>
    <row r="234" spans="1:6">
      <c r="A234" s="77" t="str">
        <f>Z!$J$2</f>
        <v xml:space="preserve"> WOS</v>
      </c>
      <c r="B234" s="73" t="str">
        <f>Z!$J$17</f>
        <v>.</v>
      </c>
      <c r="D234" s="81"/>
      <c r="E234" s="77" t="str">
        <f>Z!$J$2</f>
        <v xml:space="preserve"> WOS</v>
      </c>
      <c r="F234" s="73" t="str">
        <f>Z!$J$18</f>
        <v>.</v>
      </c>
    </row>
    <row r="235" spans="1:6">
      <c r="A235" s="77" t="str">
        <f>Z!$K$2</f>
        <v xml:space="preserve"> Przedsiębiorczość</v>
      </c>
      <c r="B235" s="73" t="str">
        <f>Z!$K$17</f>
        <v>.</v>
      </c>
      <c r="D235" s="81"/>
      <c r="E235" s="77" t="str">
        <f>Z!$K$2</f>
        <v xml:space="preserve"> Przedsiębiorczość</v>
      </c>
      <c r="F235" s="73" t="str">
        <f>Z!$K$18</f>
        <v>.</v>
      </c>
    </row>
    <row r="236" spans="1:6">
      <c r="A236" s="77" t="str">
        <f>Z!$L$2</f>
        <v xml:space="preserve"> Geografia</v>
      </c>
      <c r="B236" s="73" t="str">
        <f>Z!$L$17</f>
        <v>.</v>
      </c>
      <c r="D236" s="81"/>
      <c r="E236" s="77" t="str">
        <f>Z!$L$2</f>
        <v xml:space="preserve"> Geografia</v>
      </c>
      <c r="F236" s="73" t="str">
        <f>Z!$L$18</f>
        <v>.</v>
      </c>
    </row>
    <row r="237" spans="1:6">
      <c r="A237" s="77" t="str">
        <f>Z!$M$2</f>
        <v xml:space="preserve"> Biologia</v>
      </c>
      <c r="B237" s="73" t="str">
        <f>Z!$M$17</f>
        <v>.</v>
      </c>
      <c r="D237" s="81"/>
      <c r="E237" s="77" t="str">
        <f>Z!$M$2</f>
        <v xml:space="preserve"> Biologia</v>
      </c>
      <c r="F237" s="73" t="str">
        <f>Z!$M$18</f>
        <v>.</v>
      </c>
    </row>
    <row r="238" spans="1:6">
      <c r="A238" s="77" t="str">
        <f>Z!$N$2</f>
        <v xml:space="preserve"> Chemia</v>
      </c>
      <c r="B238" s="73" t="str">
        <f>Z!$N$17</f>
        <v>.</v>
      </c>
      <c r="D238" s="81"/>
      <c r="E238" s="77" t="str">
        <f>Z!$N$2</f>
        <v xml:space="preserve"> Chemia</v>
      </c>
      <c r="F238" s="73" t="str">
        <f>Z!$N$18</f>
        <v>.</v>
      </c>
    </row>
    <row r="239" spans="1:6">
      <c r="A239" s="77" t="str">
        <f>Z!$O$2</f>
        <v xml:space="preserve"> Fizyka</v>
      </c>
      <c r="B239" s="73" t="str">
        <f>Z!$O$17</f>
        <v>.</v>
      </c>
      <c r="D239" s="81"/>
      <c r="E239" s="77" t="str">
        <f>Z!$O$2</f>
        <v xml:space="preserve"> Fizyka</v>
      </c>
      <c r="F239" s="73" t="str">
        <f>Z!$O$18</f>
        <v>.</v>
      </c>
    </row>
    <row r="240" spans="1:6">
      <c r="A240" s="77" t="str">
        <f>Z!$P$2</f>
        <v xml:space="preserve"> Matematyka</v>
      </c>
      <c r="B240" s="73" t="str">
        <f>Z!$P$17</f>
        <v>.</v>
      </c>
      <c r="D240" s="81"/>
      <c r="E240" s="77" t="str">
        <f>Z!$P$2</f>
        <v xml:space="preserve"> Matematyka</v>
      </c>
      <c r="F240" s="73" t="str">
        <f>Z!$P$18</f>
        <v>.</v>
      </c>
    </row>
    <row r="241" spans="1:7">
      <c r="A241" s="77" t="str">
        <f>Z!$Q$2</f>
        <v xml:space="preserve"> Informatyka</v>
      </c>
      <c r="B241" s="73" t="str">
        <f>Z!$Q$17</f>
        <v>.</v>
      </c>
      <c r="D241" s="81"/>
      <c r="E241" s="77" t="str">
        <f>Z!$Q$2</f>
        <v xml:space="preserve"> Informatyka</v>
      </c>
      <c r="F241" s="73" t="str">
        <f>Z!$Q$18</f>
        <v>.</v>
      </c>
    </row>
    <row r="242" spans="1:7">
      <c r="A242" s="77" t="str">
        <f>Z!$R$2</f>
        <v xml:space="preserve"> Wych. fizyczne</v>
      </c>
      <c r="B242" s="73" t="str">
        <f>Z!$R$17</f>
        <v>.</v>
      </c>
      <c r="D242" s="81"/>
      <c r="E242" s="77" t="str">
        <f>Z!$R$2</f>
        <v xml:space="preserve"> Wych. fizyczne</v>
      </c>
      <c r="F242" s="73" t="str">
        <f>Z!$R$18</f>
        <v>.</v>
      </c>
    </row>
    <row r="243" spans="1:7">
      <c r="A243" s="77" t="str">
        <f>Z!$S$2</f>
        <v xml:space="preserve"> Edukacja dla bezp.</v>
      </c>
      <c r="B243" s="73" t="str">
        <f>Z!$S$17</f>
        <v>.</v>
      </c>
      <c r="D243" s="81"/>
      <c r="E243" s="77" t="str">
        <f>Z!$S$2</f>
        <v xml:space="preserve"> Edukacja dla bezp.</v>
      </c>
      <c r="F243" s="73" t="str">
        <f>Z!$S$18</f>
        <v>.</v>
      </c>
    </row>
    <row r="244" spans="1:7">
      <c r="A244" s="77" t="str">
        <f>Z!$T$2</f>
        <v xml:space="preserve"> Historia i społeczeństwo</v>
      </c>
      <c r="B244" s="73" t="str">
        <f>Z!$T$17</f>
        <v>.</v>
      </c>
      <c r="D244" s="81"/>
      <c r="E244" s="77" t="str">
        <f>Z!$T$2</f>
        <v xml:space="preserve"> Historia i społeczeństwo</v>
      </c>
      <c r="F244" s="73" t="str">
        <f>Z!$T$18</f>
        <v>.</v>
      </c>
    </row>
    <row r="245" spans="1:7">
      <c r="D245" s="81"/>
    </row>
    <row r="246" spans="1:7">
      <c r="B246" s="72" t="s">
        <v>73</v>
      </c>
      <c r="C246" s="77">
        <f>Z!$AC$17</f>
        <v>0</v>
      </c>
      <c r="D246" s="81"/>
      <c r="F246" s="72" t="s">
        <v>73</v>
      </c>
      <c r="G246" s="77">
        <f>Z!$AC$18</f>
        <v>0</v>
      </c>
    </row>
    <row r="247" spans="1:7">
      <c r="B247" s="72" t="s">
        <v>74</v>
      </c>
      <c r="C247" s="77">
        <f>Z!$AD$17</f>
        <v>0</v>
      </c>
      <c r="D247" s="81"/>
      <c r="F247" s="72" t="s">
        <v>74</v>
      </c>
      <c r="G247" s="77">
        <f>Z!$AD$18</f>
        <v>0</v>
      </c>
    </row>
    <row r="248" spans="1:7">
      <c r="B248" s="72" t="s">
        <v>72</v>
      </c>
      <c r="C248" s="77">
        <f>Z!$AE$17</f>
        <v>0</v>
      </c>
      <c r="D248" s="81"/>
      <c r="F248" s="72" t="s">
        <v>72</v>
      </c>
      <c r="G248" s="77">
        <f>Z!$AE$18</f>
        <v>0</v>
      </c>
    </row>
    <row r="249" spans="1:7">
      <c r="A249" s="72" t="s">
        <v>62</v>
      </c>
      <c r="B249" s="77" t="str">
        <f>L!$D$2</f>
        <v>2016/2017</v>
      </c>
      <c r="D249" s="81"/>
      <c r="E249" s="72" t="s">
        <v>62</v>
      </c>
      <c r="F249" s="77" t="str">
        <f>L!$D$2</f>
        <v>2016/2017</v>
      </c>
    </row>
    <row r="250" spans="1:7">
      <c r="A250" s="72" t="s">
        <v>63</v>
      </c>
      <c r="B250" s="77" t="str">
        <f>L!$F$2</f>
        <v>I</v>
      </c>
      <c r="D250" s="81"/>
      <c r="E250" s="72" t="s">
        <v>63</v>
      </c>
      <c r="F250" s="77" t="str">
        <f>L!$F$2</f>
        <v>I</v>
      </c>
    </row>
    <row r="251" spans="1:7">
      <c r="A251" s="72"/>
      <c r="B251" s="77"/>
      <c r="D251" s="81"/>
      <c r="E251" s="72"/>
      <c r="F251" s="77"/>
    </row>
    <row r="252" spans="1:7">
      <c r="A252" s="74" t="s">
        <v>53</v>
      </c>
      <c r="B252" s="77" t="str">
        <f>Z!$AC$44</f>
        <v>.</v>
      </c>
      <c r="D252" s="81"/>
      <c r="E252" s="74" t="s">
        <v>53</v>
      </c>
      <c r="F252" s="77" t="str">
        <f>Z!$AC$44</f>
        <v>.</v>
      </c>
    </row>
    <row r="253" spans="1:7">
      <c r="A253" s="78" t="s">
        <v>55</v>
      </c>
      <c r="B253" s="73" t="str">
        <f>L!$B$18</f>
        <v>.</v>
      </c>
      <c r="D253" s="81"/>
      <c r="E253" s="78" t="s">
        <v>55</v>
      </c>
      <c r="F253" s="73" t="str">
        <f>L!$B$19</f>
        <v>.</v>
      </c>
    </row>
    <row r="254" spans="1:7">
      <c r="A254" s="72" t="s">
        <v>64</v>
      </c>
      <c r="B254" s="77">
        <f>Z!$A$19</f>
        <v>17</v>
      </c>
      <c r="D254" s="81"/>
      <c r="E254" s="72" t="s">
        <v>64</v>
      </c>
      <c r="F254" s="77">
        <f>Z!$A$20</f>
        <v>18</v>
      </c>
    </row>
    <row r="255" spans="1:7">
      <c r="D255" s="81"/>
    </row>
    <row r="256" spans="1:7">
      <c r="A256" s="77" t="str">
        <f>Z!$B$1</f>
        <v xml:space="preserve"> Zachowanie</v>
      </c>
      <c r="B256" s="73" t="str">
        <f>IF(Z!$B$19=L!$I$7,L!$H$7,IF(Z!$B$19=L!$I$6,L!$H$6,IF(Z!$B$19=L!$I$5,L!$H$5,IF(Z!$B$19=L!$I$4,L!$H$4,IF(Z!$B$19=L!$I$3,L!$H$3,L!$H$2)))))</f>
        <v>wzorowe</v>
      </c>
      <c r="D256" s="81"/>
      <c r="E256" s="77" t="str">
        <f>Z!$B$1</f>
        <v xml:space="preserve"> Zachowanie</v>
      </c>
      <c r="F256" s="73" t="str">
        <f>IF(Z!$B$20=L!$I$7,L!$H$7,IF(Z!$B$20=L!$I$6,L!$H$6,IF(Z!$B$20=L!$I$5,L!$H$5,IF(Z!$B$20=L!$I$4,L!$H$4,IF(Z!$B$20=L!$I$3,L!$H$3,L!$H$2)))))</f>
        <v>wzorowe</v>
      </c>
    </row>
    <row r="257" spans="1:6">
      <c r="A257" s="77" t="str">
        <f>Z!$C$2</f>
        <v xml:space="preserve"> Religia</v>
      </c>
      <c r="B257" s="73" t="str">
        <f>Z!$C$19</f>
        <v>.</v>
      </c>
      <c r="D257" s="81"/>
      <c r="E257" s="77" t="str">
        <f>Z!$C$2</f>
        <v xml:space="preserve"> Religia</v>
      </c>
      <c r="F257" s="73" t="str">
        <f>Z!$C$20</f>
        <v>.</v>
      </c>
    </row>
    <row r="258" spans="1:6">
      <c r="A258" s="77" t="str">
        <f>Z!$D$2</f>
        <v xml:space="preserve"> J. polski</v>
      </c>
      <c r="B258" s="73" t="str">
        <f>Z!$D$19</f>
        <v>.</v>
      </c>
      <c r="D258" s="81"/>
      <c r="E258" s="77" t="str">
        <f>Z!$D$2</f>
        <v xml:space="preserve"> J. polski</v>
      </c>
      <c r="F258" s="73" t="str">
        <f>Z!$D$20</f>
        <v>.</v>
      </c>
    </row>
    <row r="259" spans="1:6">
      <c r="A259" s="77" t="str">
        <f>Z!$E$2</f>
        <v xml:space="preserve"> J. angielski</v>
      </c>
      <c r="B259" s="73" t="str">
        <f>Z!$E$19</f>
        <v>.</v>
      </c>
      <c r="D259" s="81"/>
      <c r="E259" s="77" t="str">
        <f>Z!$E$2</f>
        <v xml:space="preserve"> J. angielski</v>
      </c>
      <c r="F259" s="73" t="str">
        <f>Z!$E$20</f>
        <v>.</v>
      </c>
    </row>
    <row r="260" spans="1:6">
      <c r="A260" s="77" t="str">
        <f>Z!$F$2</f>
        <v xml:space="preserve"> J. niemiecki</v>
      </c>
      <c r="B260" s="73" t="str">
        <f>Z!$F$19</f>
        <v>.</v>
      </c>
      <c r="D260" s="81"/>
      <c r="E260" s="77" t="str">
        <f>Z!$F$2</f>
        <v xml:space="preserve"> J. niemiecki</v>
      </c>
      <c r="F260" s="73" t="str">
        <f>Z!$F$20</f>
        <v>.</v>
      </c>
    </row>
    <row r="261" spans="1:6">
      <c r="A261" s="77" t="str">
        <f>Z!$G$2</f>
        <v xml:space="preserve"> J. francuski</v>
      </c>
      <c r="B261" s="73" t="str">
        <f>Z!$G$19</f>
        <v>.</v>
      </c>
      <c r="D261" s="81"/>
      <c r="E261" s="77" t="str">
        <f>Z!$G$2</f>
        <v xml:space="preserve"> J. francuski</v>
      </c>
      <c r="F261" s="73" t="str">
        <f>Z!$G$20</f>
        <v>.</v>
      </c>
    </row>
    <row r="262" spans="1:6">
      <c r="A262" s="77" t="str">
        <f>Z!$H$2</f>
        <v xml:space="preserve"> Wiedza o kulturze</v>
      </c>
      <c r="B262" s="73" t="str">
        <f>Z!$H$19</f>
        <v>.</v>
      </c>
      <c r="D262" s="81"/>
      <c r="E262" s="77" t="str">
        <f>Z!$H$2</f>
        <v xml:space="preserve"> Wiedza o kulturze</v>
      </c>
      <c r="F262" s="73" t="str">
        <f>Z!$H$20</f>
        <v>.</v>
      </c>
    </row>
    <row r="263" spans="1:6">
      <c r="A263" s="77" t="str">
        <f>Z!$I$2</f>
        <v xml:space="preserve"> Historia</v>
      </c>
      <c r="B263" s="73" t="str">
        <f>Z!$I$19</f>
        <v>.</v>
      </c>
      <c r="D263" s="81"/>
      <c r="E263" s="77" t="str">
        <f>Z!$I$2</f>
        <v xml:space="preserve"> Historia</v>
      </c>
      <c r="F263" s="73" t="str">
        <f>Z!$I$20</f>
        <v>.</v>
      </c>
    </row>
    <row r="264" spans="1:6">
      <c r="A264" s="77" t="str">
        <f>Z!$J$2</f>
        <v xml:space="preserve"> WOS</v>
      </c>
      <c r="B264" s="73" t="str">
        <f>Z!$J$19</f>
        <v>.</v>
      </c>
      <c r="D264" s="81"/>
      <c r="E264" s="77" t="str">
        <f>Z!$J$2</f>
        <v xml:space="preserve"> WOS</v>
      </c>
      <c r="F264" s="73" t="str">
        <f>Z!$J$20</f>
        <v>.</v>
      </c>
    </row>
    <row r="265" spans="1:6">
      <c r="A265" s="77" t="str">
        <f>Z!$K$2</f>
        <v xml:space="preserve"> Przedsiębiorczość</v>
      </c>
      <c r="B265" s="73" t="str">
        <f>Z!$K$19</f>
        <v>.</v>
      </c>
      <c r="D265" s="81"/>
      <c r="E265" s="77" t="str">
        <f>Z!$K$2</f>
        <v xml:space="preserve"> Przedsiębiorczość</v>
      </c>
      <c r="F265" s="73" t="str">
        <f>Z!$K$20</f>
        <v>.</v>
      </c>
    </row>
    <row r="266" spans="1:6">
      <c r="A266" s="77" t="str">
        <f>Z!$L$2</f>
        <v xml:space="preserve"> Geografia</v>
      </c>
      <c r="B266" s="73" t="str">
        <f>Z!$L$19</f>
        <v>.</v>
      </c>
      <c r="D266" s="81"/>
      <c r="E266" s="77" t="str">
        <f>Z!$L$2</f>
        <v xml:space="preserve"> Geografia</v>
      </c>
      <c r="F266" s="73" t="str">
        <f>Z!$L$20</f>
        <v>.</v>
      </c>
    </row>
    <row r="267" spans="1:6">
      <c r="A267" s="77" t="str">
        <f>Z!$M$2</f>
        <v xml:space="preserve"> Biologia</v>
      </c>
      <c r="B267" s="73" t="str">
        <f>Z!$M$19</f>
        <v>.</v>
      </c>
      <c r="D267" s="81"/>
      <c r="E267" s="77" t="str">
        <f>Z!$M$2</f>
        <v xml:space="preserve"> Biologia</v>
      </c>
      <c r="F267" s="73" t="str">
        <f>Z!$M$20</f>
        <v>.</v>
      </c>
    </row>
    <row r="268" spans="1:6">
      <c r="A268" s="77" t="str">
        <f>Z!$N$2</f>
        <v xml:space="preserve"> Chemia</v>
      </c>
      <c r="B268" s="73" t="str">
        <f>Z!$N$19</f>
        <v>.</v>
      </c>
      <c r="D268" s="81"/>
      <c r="E268" s="77" t="str">
        <f>Z!$N$2</f>
        <v xml:space="preserve"> Chemia</v>
      </c>
      <c r="F268" s="73" t="str">
        <f>Z!$N$20</f>
        <v>.</v>
      </c>
    </row>
    <row r="269" spans="1:6">
      <c r="A269" s="77" t="str">
        <f>Z!$O$2</f>
        <v xml:space="preserve"> Fizyka</v>
      </c>
      <c r="B269" s="73" t="str">
        <f>Z!$O$19</f>
        <v>.</v>
      </c>
      <c r="D269" s="81"/>
      <c r="E269" s="77" t="str">
        <f>Z!$O$2</f>
        <v xml:space="preserve"> Fizyka</v>
      </c>
      <c r="F269" s="73" t="str">
        <f>Z!$O$20</f>
        <v>.</v>
      </c>
    </row>
    <row r="270" spans="1:6">
      <c r="A270" s="77" t="str">
        <f>Z!$P$2</f>
        <v xml:space="preserve"> Matematyka</v>
      </c>
      <c r="B270" s="73" t="str">
        <f>Z!$P$19</f>
        <v>.</v>
      </c>
      <c r="D270" s="81"/>
      <c r="E270" s="77" t="str">
        <f>Z!$P$2</f>
        <v xml:space="preserve"> Matematyka</v>
      </c>
      <c r="F270" s="73" t="str">
        <f>Z!$P$20</f>
        <v>.</v>
      </c>
    </row>
    <row r="271" spans="1:6">
      <c r="A271" s="77" t="str">
        <f>Z!$Q$2</f>
        <v xml:space="preserve"> Informatyka</v>
      </c>
      <c r="B271" s="73" t="str">
        <f>Z!$Q$19</f>
        <v>.</v>
      </c>
      <c r="D271" s="81"/>
      <c r="E271" s="77" t="str">
        <f>Z!$Q$2</f>
        <v xml:space="preserve"> Informatyka</v>
      </c>
      <c r="F271" s="73" t="str">
        <f>Z!$Q$20</f>
        <v>.</v>
      </c>
    </row>
    <row r="272" spans="1:6">
      <c r="A272" s="77" t="str">
        <f>Z!$R$2</f>
        <v xml:space="preserve"> Wych. fizyczne</v>
      </c>
      <c r="B272" s="73" t="str">
        <f>Z!$R$19</f>
        <v>.</v>
      </c>
      <c r="D272" s="81"/>
      <c r="E272" s="77" t="str">
        <f>Z!$R$2</f>
        <v xml:space="preserve"> Wych. fizyczne</v>
      </c>
      <c r="F272" s="73" t="str">
        <f>Z!$R$20</f>
        <v>.</v>
      </c>
    </row>
    <row r="273" spans="1:7">
      <c r="A273" s="77" t="str">
        <f>Z!$S$2</f>
        <v xml:space="preserve"> Edukacja dla bezp.</v>
      </c>
      <c r="B273" s="73" t="str">
        <f>Z!$S$19</f>
        <v>.</v>
      </c>
      <c r="D273" s="81"/>
      <c r="E273" s="77" t="str">
        <f>Z!$S$2</f>
        <v xml:space="preserve"> Edukacja dla bezp.</v>
      </c>
      <c r="F273" s="73" t="str">
        <f>Z!$S$20</f>
        <v>.</v>
      </c>
    </row>
    <row r="274" spans="1:7">
      <c r="A274" s="77" t="str">
        <f>Z!$T$2</f>
        <v xml:space="preserve"> Historia i społeczeństwo</v>
      </c>
      <c r="B274" s="73" t="str">
        <f>Z!$T$19</f>
        <v>.</v>
      </c>
      <c r="D274" s="81"/>
      <c r="E274" s="77" t="str">
        <f>Z!$T$2</f>
        <v xml:space="preserve"> Historia i społeczeństwo</v>
      </c>
      <c r="F274" s="73" t="str">
        <f>Z!$T$20</f>
        <v>.</v>
      </c>
    </row>
    <row r="275" spans="1:7">
      <c r="A275" s="77"/>
      <c r="B275" s="73"/>
      <c r="D275" s="81"/>
      <c r="E275" s="77"/>
      <c r="F275" s="73"/>
    </row>
    <row r="276" spans="1:7">
      <c r="B276" s="72" t="s">
        <v>73</v>
      </c>
      <c r="C276" s="77">
        <f>Z!$AC$19</f>
        <v>0</v>
      </c>
      <c r="D276" s="81"/>
      <c r="E276" s="77"/>
      <c r="F276" s="72" t="s">
        <v>73</v>
      </c>
      <c r="G276" s="77">
        <f>Z!$AC$20</f>
        <v>0</v>
      </c>
    </row>
    <row r="277" spans="1:7">
      <c r="B277" s="72" t="s">
        <v>74</v>
      </c>
      <c r="C277" s="77">
        <f>Z!$AD$19</f>
        <v>0</v>
      </c>
      <c r="D277" s="81"/>
      <c r="E277" s="77"/>
      <c r="F277" s="72" t="s">
        <v>74</v>
      </c>
      <c r="G277" s="77">
        <f>Z!$AD$20</f>
        <v>0</v>
      </c>
    </row>
    <row r="278" spans="1:7">
      <c r="B278" s="72" t="s">
        <v>72</v>
      </c>
      <c r="C278" s="77">
        <f>Z!$AE$19</f>
        <v>0</v>
      </c>
      <c r="D278" s="81"/>
      <c r="E278" s="77"/>
      <c r="F278" s="72" t="s">
        <v>72</v>
      </c>
      <c r="G278" s="77">
        <f>Z!$AE$20</f>
        <v>0</v>
      </c>
    </row>
    <row r="279" spans="1:7">
      <c r="D279" s="81"/>
    </row>
    <row r="280" spans="1:7">
      <c r="A280" s="86"/>
      <c r="B280" s="86"/>
      <c r="C280" s="86"/>
      <c r="D280" s="87"/>
      <c r="E280" s="86"/>
      <c r="F280" s="86"/>
      <c r="G280" s="86"/>
    </row>
    <row r="281" spans="1:7">
      <c r="A281" s="72" t="s">
        <v>62</v>
      </c>
      <c r="B281" s="77" t="str">
        <f>L!$D$2</f>
        <v>2016/2017</v>
      </c>
      <c r="D281" s="81"/>
      <c r="E281" s="72" t="s">
        <v>62</v>
      </c>
      <c r="F281" s="77" t="str">
        <f>L!$D$2</f>
        <v>2016/2017</v>
      </c>
    </row>
    <row r="282" spans="1:7">
      <c r="A282" s="72" t="s">
        <v>63</v>
      </c>
      <c r="B282" s="77" t="str">
        <f>L!$F$2</f>
        <v>I</v>
      </c>
      <c r="D282" s="81"/>
      <c r="E282" s="72" t="s">
        <v>63</v>
      </c>
      <c r="F282" s="77" t="str">
        <f>L!$F$2</f>
        <v>I</v>
      </c>
    </row>
    <row r="283" spans="1:7">
      <c r="A283" s="72"/>
      <c r="B283" s="77"/>
      <c r="D283" s="81"/>
      <c r="E283" s="72"/>
      <c r="F283" s="77"/>
    </row>
    <row r="284" spans="1:7">
      <c r="A284" s="74" t="s">
        <v>53</v>
      </c>
      <c r="B284" s="77" t="str">
        <f>Z!$AC$44</f>
        <v>.</v>
      </c>
      <c r="D284" s="81"/>
      <c r="E284" s="74" t="s">
        <v>53</v>
      </c>
      <c r="F284" s="77" t="str">
        <f>Z!$AC$44</f>
        <v>.</v>
      </c>
    </row>
    <row r="285" spans="1:7">
      <c r="A285" s="78" t="s">
        <v>55</v>
      </c>
      <c r="B285" s="73" t="str">
        <f>L!$B$20</f>
        <v>.</v>
      </c>
      <c r="D285" s="81"/>
      <c r="E285" s="78" t="s">
        <v>55</v>
      </c>
      <c r="F285" s="73" t="str">
        <f>L!$B$21</f>
        <v>.</v>
      </c>
    </row>
    <row r="286" spans="1:7">
      <c r="A286" s="72" t="s">
        <v>64</v>
      </c>
      <c r="B286" s="77">
        <f>Z!$A$21</f>
        <v>19</v>
      </c>
      <c r="D286" s="81"/>
      <c r="E286" s="72" t="s">
        <v>64</v>
      </c>
      <c r="F286" s="77">
        <f>Z!$A$22</f>
        <v>20</v>
      </c>
    </row>
    <row r="287" spans="1:7">
      <c r="D287" s="81"/>
    </row>
    <row r="288" spans="1:7">
      <c r="A288" s="77" t="str">
        <f>Z!$B$1</f>
        <v xml:space="preserve"> Zachowanie</v>
      </c>
      <c r="B288" s="73" t="str">
        <f>IF(Z!$B$21=L!$I$7,L!$H$7,IF(Z!$B$21=L!$I$6,L!$H$6,IF(Z!$B$21=L!$I$5,L!$H$5,IF(Z!$B$21=L!$I$4,L!$H$4,IF(Z!$B$21=L!$I$3,L!$H$3,L!$H$2)))))</f>
        <v>wzorowe</v>
      </c>
      <c r="D288" s="81"/>
      <c r="E288" s="77" t="str">
        <f>Z!$B$1</f>
        <v xml:space="preserve"> Zachowanie</v>
      </c>
      <c r="F288" s="73" t="str">
        <f>IF(Z!$B$22=L!$I$7,L!$H$7,IF(Z!$B$22=L!$I$6,L!$H$6,IF(Z!$B$22=L!$I$5,L!$H$5,IF(Z!$B$22=L!$I$4,L!$H$4,IF(Z!$B$22=L!$I$3,L!$H$3,L!$H$2)))))</f>
        <v>wzorowe</v>
      </c>
    </row>
    <row r="289" spans="1:6">
      <c r="A289" s="77" t="str">
        <f>Z!$C$2</f>
        <v xml:space="preserve"> Religia</v>
      </c>
      <c r="B289" s="73" t="str">
        <f>Z!$C$21</f>
        <v>.</v>
      </c>
      <c r="D289" s="81"/>
      <c r="E289" s="77" t="str">
        <f>Z!$C$2</f>
        <v xml:space="preserve"> Religia</v>
      </c>
      <c r="F289" s="73" t="str">
        <f>Z!$C$22</f>
        <v>.</v>
      </c>
    </row>
    <row r="290" spans="1:6">
      <c r="A290" s="77" t="str">
        <f>Z!$D$2</f>
        <v xml:space="preserve"> J. polski</v>
      </c>
      <c r="B290" s="73" t="str">
        <f>Z!$D$21</f>
        <v>.</v>
      </c>
      <c r="D290" s="81"/>
      <c r="E290" s="77" t="str">
        <f>Z!$D$2</f>
        <v xml:space="preserve"> J. polski</v>
      </c>
      <c r="F290" s="73" t="str">
        <f>Z!$D$22</f>
        <v>.</v>
      </c>
    </row>
    <row r="291" spans="1:6">
      <c r="A291" s="77" t="str">
        <f>Z!$E$2</f>
        <v xml:space="preserve"> J. angielski</v>
      </c>
      <c r="B291" s="73" t="str">
        <f>Z!$E$21</f>
        <v>.</v>
      </c>
      <c r="D291" s="81"/>
      <c r="E291" s="77" t="str">
        <f>Z!$E$2</f>
        <v xml:space="preserve"> J. angielski</v>
      </c>
      <c r="F291" s="73" t="str">
        <f>Z!$E$22</f>
        <v>.</v>
      </c>
    </row>
    <row r="292" spans="1:6">
      <c r="A292" s="77" t="str">
        <f>Z!$F$2</f>
        <v xml:space="preserve"> J. niemiecki</v>
      </c>
      <c r="B292" s="73" t="str">
        <f>Z!$F$21</f>
        <v>.</v>
      </c>
      <c r="D292" s="81"/>
      <c r="E292" s="77" t="str">
        <f>Z!$F$2</f>
        <v xml:space="preserve"> J. niemiecki</v>
      </c>
      <c r="F292" s="73" t="str">
        <f>Z!$F$22</f>
        <v>.</v>
      </c>
    </row>
    <row r="293" spans="1:6">
      <c r="A293" s="77" t="str">
        <f>Z!$G$2</f>
        <v xml:space="preserve"> J. francuski</v>
      </c>
      <c r="B293" s="73" t="str">
        <f>Z!$G$21</f>
        <v>.</v>
      </c>
      <c r="D293" s="81"/>
      <c r="E293" s="77" t="str">
        <f>Z!$G$2</f>
        <v xml:space="preserve"> J. francuski</v>
      </c>
      <c r="F293" s="73" t="str">
        <f>Z!$G$22</f>
        <v>.</v>
      </c>
    </row>
    <row r="294" spans="1:6">
      <c r="A294" s="77" t="str">
        <f>Z!$H$2</f>
        <v xml:space="preserve"> Wiedza o kulturze</v>
      </c>
      <c r="B294" s="73" t="str">
        <f>Z!$H$21</f>
        <v>.</v>
      </c>
      <c r="D294" s="81"/>
      <c r="E294" s="77" t="str">
        <f>Z!$H$2</f>
        <v xml:space="preserve"> Wiedza o kulturze</v>
      </c>
      <c r="F294" s="73" t="str">
        <f>Z!$H$22</f>
        <v>.</v>
      </c>
    </row>
    <row r="295" spans="1:6">
      <c r="A295" s="77" t="str">
        <f>Z!$I$2</f>
        <v xml:space="preserve"> Historia</v>
      </c>
      <c r="B295" s="73" t="str">
        <f>Z!$I$21</f>
        <v>.</v>
      </c>
      <c r="D295" s="81"/>
      <c r="E295" s="77" t="str">
        <f>Z!$I$2</f>
        <v xml:space="preserve"> Historia</v>
      </c>
      <c r="F295" s="73" t="str">
        <f>Z!$I$22</f>
        <v>.</v>
      </c>
    </row>
    <row r="296" spans="1:6">
      <c r="A296" s="77" t="str">
        <f>Z!$J$2</f>
        <v xml:space="preserve"> WOS</v>
      </c>
      <c r="B296" s="73" t="str">
        <f>Z!$J$21</f>
        <v>.</v>
      </c>
      <c r="D296" s="81"/>
      <c r="E296" s="77" t="str">
        <f>Z!$J$2</f>
        <v xml:space="preserve"> WOS</v>
      </c>
      <c r="F296" s="73" t="str">
        <f>Z!$J$22</f>
        <v>.</v>
      </c>
    </row>
    <row r="297" spans="1:6">
      <c r="A297" s="77" t="str">
        <f>Z!$K$2</f>
        <v xml:space="preserve"> Przedsiębiorczość</v>
      </c>
      <c r="B297" s="73" t="str">
        <f>Z!$K$21</f>
        <v>.</v>
      </c>
      <c r="D297" s="81"/>
      <c r="E297" s="77" t="str">
        <f>Z!$K$2</f>
        <v xml:space="preserve"> Przedsiębiorczość</v>
      </c>
      <c r="F297" s="73" t="str">
        <f>Z!$K$22</f>
        <v>.</v>
      </c>
    </row>
    <row r="298" spans="1:6">
      <c r="A298" s="77" t="str">
        <f>Z!$L$2</f>
        <v xml:space="preserve"> Geografia</v>
      </c>
      <c r="B298" s="73" t="str">
        <f>Z!$L$21</f>
        <v>.</v>
      </c>
      <c r="D298" s="81"/>
      <c r="E298" s="77" t="str">
        <f>Z!$L$2</f>
        <v xml:space="preserve"> Geografia</v>
      </c>
      <c r="F298" s="73" t="str">
        <f>Z!$L$22</f>
        <v>.</v>
      </c>
    </row>
    <row r="299" spans="1:6">
      <c r="A299" s="77" t="str">
        <f>Z!$M$2</f>
        <v xml:space="preserve"> Biologia</v>
      </c>
      <c r="B299" s="73" t="str">
        <f>Z!$M$21</f>
        <v>.</v>
      </c>
      <c r="D299" s="81"/>
      <c r="E299" s="77" t="str">
        <f>Z!$M$2</f>
        <v xml:space="preserve"> Biologia</v>
      </c>
      <c r="F299" s="73" t="str">
        <f>Z!$M$22</f>
        <v>.</v>
      </c>
    </row>
    <row r="300" spans="1:6">
      <c r="A300" s="77" t="str">
        <f>Z!$N$2</f>
        <v xml:space="preserve"> Chemia</v>
      </c>
      <c r="B300" s="73" t="str">
        <f>Z!$N$21</f>
        <v>.</v>
      </c>
      <c r="D300" s="81"/>
      <c r="E300" s="77" t="str">
        <f>Z!$N$2</f>
        <v xml:space="preserve"> Chemia</v>
      </c>
      <c r="F300" s="73" t="str">
        <f>Z!$N$22</f>
        <v>.</v>
      </c>
    </row>
    <row r="301" spans="1:6">
      <c r="A301" s="77" t="str">
        <f>Z!$O$2</f>
        <v xml:space="preserve"> Fizyka</v>
      </c>
      <c r="B301" s="73" t="str">
        <f>Z!$O$21</f>
        <v>.</v>
      </c>
      <c r="D301" s="81"/>
      <c r="E301" s="77" t="str">
        <f>Z!$O$2</f>
        <v xml:space="preserve"> Fizyka</v>
      </c>
      <c r="F301" s="73" t="str">
        <f>Z!$O$22</f>
        <v>.</v>
      </c>
    </row>
    <row r="302" spans="1:6">
      <c r="A302" s="77" t="str">
        <f>Z!$P$2</f>
        <v xml:space="preserve"> Matematyka</v>
      </c>
      <c r="B302" s="73" t="str">
        <f>Z!$P$21</f>
        <v>.</v>
      </c>
      <c r="D302" s="81"/>
      <c r="E302" s="77" t="str">
        <f>Z!$P$2</f>
        <v xml:space="preserve"> Matematyka</v>
      </c>
      <c r="F302" s="73" t="str">
        <f>Z!$P$22</f>
        <v>.</v>
      </c>
    </row>
    <row r="303" spans="1:6">
      <c r="A303" s="77" t="str">
        <f>Z!$Q$2</f>
        <v xml:space="preserve"> Informatyka</v>
      </c>
      <c r="B303" s="73" t="str">
        <f>Z!$Q$21</f>
        <v>.</v>
      </c>
      <c r="D303" s="81"/>
      <c r="E303" s="77" t="str">
        <f>Z!$Q$2</f>
        <v xml:space="preserve"> Informatyka</v>
      </c>
      <c r="F303" s="73" t="str">
        <f>Z!$Q$22</f>
        <v>.</v>
      </c>
    </row>
    <row r="304" spans="1:6">
      <c r="A304" s="77" t="str">
        <f>Z!$R$2</f>
        <v xml:space="preserve"> Wych. fizyczne</v>
      </c>
      <c r="B304" s="73" t="str">
        <f>Z!$R$21</f>
        <v>.</v>
      </c>
      <c r="D304" s="81"/>
      <c r="E304" s="77" t="str">
        <f>Z!$R$2</f>
        <v xml:space="preserve"> Wych. fizyczne</v>
      </c>
      <c r="F304" s="73" t="str">
        <f>Z!$R$22</f>
        <v>.</v>
      </c>
    </row>
    <row r="305" spans="1:7">
      <c r="A305" s="77" t="str">
        <f>Z!$S$2</f>
        <v xml:space="preserve"> Edukacja dla bezp.</v>
      </c>
      <c r="B305" s="73" t="str">
        <f>Z!$S$21</f>
        <v>.</v>
      </c>
      <c r="D305" s="81"/>
      <c r="E305" s="77" t="str">
        <f>Z!$S$2</f>
        <v xml:space="preserve"> Edukacja dla bezp.</v>
      </c>
      <c r="F305" s="73" t="str">
        <f>Z!$S$22</f>
        <v>.</v>
      </c>
    </row>
    <row r="306" spans="1:7">
      <c r="A306" s="77" t="str">
        <f>Z!$T$2</f>
        <v xml:space="preserve"> Historia i społeczeństwo</v>
      </c>
      <c r="B306" s="73" t="str">
        <f>Z!$T$21</f>
        <v>.</v>
      </c>
      <c r="D306" s="81"/>
      <c r="E306" s="77" t="str">
        <f>Z!$T$2</f>
        <v xml:space="preserve"> Historia i społeczeństwo</v>
      </c>
      <c r="F306" s="73" t="str">
        <f>Z!$T$22</f>
        <v>.</v>
      </c>
    </row>
    <row r="307" spans="1:7">
      <c r="D307" s="81"/>
    </row>
    <row r="308" spans="1:7">
      <c r="B308" s="72" t="s">
        <v>73</v>
      </c>
      <c r="C308" s="77">
        <f>Z!$AC$21</f>
        <v>0</v>
      </c>
      <c r="D308" s="81"/>
      <c r="F308" s="72" t="s">
        <v>73</v>
      </c>
      <c r="G308" s="77">
        <f>Z!$AC$22</f>
        <v>0</v>
      </c>
    </row>
    <row r="309" spans="1:7">
      <c r="B309" s="72" t="s">
        <v>74</v>
      </c>
      <c r="C309" s="77">
        <f>Z!$AD$21</f>
        <v>0</v>
      </c>
      <c r="D309" s="81"/>
      <c r="F309" s="72" t="s">
        <v>74</v>
      </c>
      <c r="G309" s="77">
        <f>Z!$AD$22</f>
        <v>0</v>
      </c>
    </row>
    <row r="310" spans="1:7">
      <c r="B310" s="72" t="s">
        <v>72</v>
      </c>
      <c r="C310" s="77">
        <f>Z!$AE$21</f>
        <v>0</v>
      </c>
      <c r="D310" s="81"/>
      <c r="F310" s="72" t="s">
        <v>72</v>
      </c>
      <c r="G310" s="77">
        <f>Z!$AE$22</f>
        <v>0</v>
      </c>
    </row>
    <row r="311" spans="1:7">
      <c r="A311" s="72" t="s">
        <v>62</v>
      </c>
      <c r="B311" s="77" t="str">
        <f>L!$D$2</f>
        <v>2016/2017</v>
      </c>
      <c r="D311" s="81"/>
      <c r="E311" s="72" t="s">
        <v>62</v>
      </c>
      <c r="F311" s="77" t="str">
        <f>L!$D$2</f>
        <v>2016/2017</v>
      </c>
    </row>
    <row r="312" spans="1:7">
      <c r="A312" s="72" t="s">
        <v>63</v>
      </c>
      <c r="B312" s="77" t="str">
        <f>L!$F$2</f>
        <v>I</v>
      </c>
      <c r="D312" s="81"/>
      <c r="E312" s="72" t="s">
        <v>63</v>
      </c>
      <c r="F312" s="77" t="str">
        <f>L!$F$2</f>
        <v>I</v>
      </c>
    </row>
    <row r="313" spans="1:7">
      <c r="A313" s="72"/>
      <c r="B313" s="77"/>
      <c r="D313" s="81"/>
      <c r="E313" s="72"/>
      <c r="F313" s="77"/>
    </row>
    <row r="314" spans="1:7">
      <c r="A314" s="74" t="s">
        <v>53</v>
      </c>
      <c r="B314" s="77" t="str">
        <f>Z!$AC$44</f>
        <v>.</v>
      </c>
      <c r="D314" s="81"/>
      <c r="E314" s="74" t="s">
        <v>53</v>
      </c>
      <c r="F314" s="77" t="str">
        <f>Z!$AC$44</f>
        <v>.</v>
      </c>
    </row>
    <row r="315" spans="1:7">
      <c r="A315" s="78" t="s">
        <v>55</v>
      </c>
      <c r="B315" s="73" t="str">
        <f>L!$B$22</f>
        <v>.</v>
      </c>
      <c r="D315" s="81"/>
      <c r="E315" s="78" t="s">
        <v>55</v>
      </c>
      <c r="F315" s="73" t="str">
        <f>L!$B$23</f>
        <v>.</v>
      </c>
    </row>
    <row r="316" spans="1:7">
      <c r="A316" s="72" t="s">
        <v>64</v>
      </c>
      <c r="B316" s="77">
        <f>Z!$A$23</f>
        <v>21</v>
      </c>
      <c r="D316" s="81"/>
      <c r="E316" s="72" t="s">
        <v>64</v>
      </c>
      <c r="F316" s="77">
        <f>Z!$A$24</f>
        <v>22</v>
      </c>
    </row>
    <row r="317" spans="1:7">
      <c r="D317" s="81"/>
    </row>
    <row r="318" spans="1:7">
      <c r="A318" s="77" t="str">
        <f>Z!$B$1</f>
        <v xml:space="preserve"> Zachowanie</v>
      </c>
      <c r="B318" s="73" t="str">
        <f>IF(Z!$B$23=L!$I$7,L!$H$7,IF(Z!$B$23=L!$I$6,L!$H$6,IF(Z!$B$23=L!$I$5,L!$H$5,IF(Z!$B$23=L!$I$4,L!$H$4,IF(Z!$B$23=L!$I$3,L!$H$3,L!$H$2)))))</f>
        <v>wzorowe</v>
      </c>
      <c r="D318" s="81"/>
      <c r="E318" s="77" t="str">
        <f>Z!$B$1</f>
        <v xml:space="preserve"> Zachowanie</v>
      </c>
      <c r="F318" s="73" t="str">
        <f>IF(Z!$B$24=L!$I$7,L!$H$7,IF(Z!$B$24=L!$I$6,L!$H$6,IF(Z!$B$24=L!$I$5,L!$H$5,IF(Z!$B$24=L!$I$4,L!$H$4,IF(Z!$B$24=L!$I$3,L!$H$3,L!$H$2)))))</f>
        <v>wzorowe</v>
      </c>
    </row>
    <row r="319" spans="1:7">
      <c r="A319" s="77" t="str">
        <f>Z!$C$2</f>
        <v xml:space="preserve"> Religia</v>
      </c>
      <c r="B319" s="73" t="str">
        <f>Z!$C$23</f>
        <v>.</v>
      </c>
      <c r="D319" s="81"/>
      <c r="E319" s="77" t="str">
        <f>Z!$C$2</f>
        <v xml:space="preserve"> Religia</v>
      </c>
      <c r="F319" s="73" t="str">
        <f>Z!$C$24</f>
        <v>.</v>
      </c>
    </row>
    <row r="320" spans="1:7">
      <c r="A320" s="77" t="str">
        <f>Z!$D$2</f>
        <v xml:space="preserve"> J. polski</v>
      </c>
      <c r="B320" s="73" t="str">
        <f>Z!$D$23</f>
        <v>.</v>
      </c>
      <c r="D320" s="81"/>
      <c r="E320" s="77" t="str">
        <f>Z!$D$2</f>
        <v xml:space="preserve"> J. polski</v>
      </c>
      <c r="F320" s="73" t="str">
        <f>Z!$D$24</f>
        <v>.</v>
      </c>
    </row>
    <row r="321" spans="1:6">
      <c r="A321" s="77" t="str">
        <f>Z!$E$2</f>
        <v xml:space="preserve"> J. angielski</v>
      </c>
      <c r="B321" s="73" t="str">
        <f>Z!$E$23</f>
        <v>.</v>
      </c>
      <c r="D321" s="81"/>
      <c r="E321" s="77" t="str">
        <f>Z!$E$2</f>
        <v xml:space="preserve"> J. angielski</v>
      </c>
      <c r="F321" s="73" t="str">
        <f>Z!$E$24</f>
        <v>.</v>
      </c>
    </row>
    <row r="322" spans="1:6">
      <c r="A322" s="77" t="str">
        <f>Z!$F$2</f>
        <v xml:space="preserve"> J. niemiecki</v>
      </c>
      <c r="B322" s="73" t="str">
        <f>Z!$F$23</f>
        <v>.</v>
      </c>
      <c r="D322" s="81"/>
      <c r="E322" s="77" t="str">
        <f>Z!$F$2</f>
        <v xml:space="preserve"> J. niemiecki</v>
      </c>
      <c r="F322" s="73" t="str">
        <f>Z!$F$24</f>
        <v>.</v>
      </c>
    </row>
    <row r="323" spans="1:6">
      <c r="A323" s="77" t="str">
        <f>Z!$G$2</f>
        <v xml:space="preserve"> J. francuski</v>
      </c>
      <c r="B323" s="73" t="str">
        <f>Z!$G$23</f>
        <v>.</v>
      </c>
      <c r="D323" s="81"/>
      <c r="E323" s="77" t="str">
        <f>Z!$G$2</f>
        <v xml:space="preserve"> J. francuski</v>
      </c>
      <c r="F323" s="73" t="str">
        <f>Z!$G$24</f>
        <v>.</v>
      </c>
    </row>
    <row r="324" spans="1:6">
      <c r="A324" s="77" t="str">
        <f>Z!$H$2</f>
        <v xml:space="preserve"> Wiedza o kulturze</v>
      </c>
      <c r="B324" s="73" t="str">
        <f>Z!$H$23</f>
        <v>.</v>
      </c>
      <c r="D324" s="81"/>
      <c r="E324" s="77" t="str">
        <f>Z!$H$2</f>
        <v xml:space="preserve"> Wiedza o kulturze</v>
      </c>
      <c r="F324" s="73" t="str">
        <f>Z!$H$24</f>
        <v>.</v>
      </c>
    </row>
    <row r="325" spans="1:6">
      <c r="A325" s="77" t="str">
        <f>Z!$I$2</f>
        <v xml:space="preserve"> Historia</v>
      </c>
      <c r="B325" s="73" t="str">
        <f>Z!$I$23</f>
        <v>.</v>
      </c>
      <c r="D325" s="81"/>
      <c r="E325" s="77" t="str">
        <f>Z!$I$2</f>
        <v xml:space="preserve"> Historia</v>
      </c>
      <c r="F325" s="73" t="str">
        <f>Z!$I$24</f>
        <v>.</v>
      </c>
    </row>
    <row r="326" spans="1:6">
      <c r="A326" s="77" t="str">
        <f>Z!$J$2</f>
        <v xml:space="preserve"> WOS</v>
      </c>
      <c r="B326" s="73" t="str">
        <f>Z!$J$23</f>
        <v>.</v>
      </c>
      <c r="D326" s="81"/>
      <c r="E326" s="77" t="str">
        <f>Z!$J$2</f>
        <v xml:space="preserve"> WOS</v>
      </c>
      <c r="F326" s="73" t="str">
        <f>Z!$J$24</f>
        <v>.</v>
      </c>
    </row>
    <row r="327" spans="1:6">
      <c r="A327" s="77" t="str">
        <f>Z!$K$2</f>
        <v xml:space="preserve"> Przedsiębiorczość</v>
      </c>
      <c r="B327" s="73" t="str">
        <f>Z!$K$23</f>
        <v>.</v>
      </c>
      <c r="D327" s="81"/>
      <c r="E327" s="77" t="str">
        <f>Z!$K$2</f>
        <v xml:space="preserve"> Przedsiębiorczość</v>
      </c>
      <c r="F327" s="73" t="str">
        <f>Z!$K$24</f>
        <v>.</v>
      </c>
    </row>
    <row r="328" spans="1:6">
      <c r="A328" s="77" t="str">
        <f>Z!$L$2</f>
        <v xml:space="preserve"> Geografia</v>
      </c>
      <c r="B328" s="73" t="str">
        <f>Z!$L$23</f>
        <v>.</v>
      </c>
      <c r="D328" s="81"/>
      <c r="E328" s="77" t="str">
        <f>Z!$L$2</f>
        <v xml:space="preserve"> Geografia</v>
      </c>
      <c r="F328" s="73" t="str">
        <f>Z!$L$24</f>
        <v>.</v>
      </c>
    </row>
    <row r="329" spans="1:6">
      <c r="A329" s="77" t="str">
        <f>Z!$M$2</f>
        <v xml:space="preserve"> Biologia</v>
      </c>
      <c r="B329" s="73" t="str">
        <f>Z!$M$23</f>
        <v>.</v>
      </c>
      <c r="D329" s="81"/>
      <c r="E329" s="77" t="str">
        <f>Z!$M$2</f>
        <v xml:space="preserve"> Biologia</v>
      </c>
      <c r="F329" s="73" t="str">
        <f>Z!$M$24</f>
        <v>.</v>
      </c>
    </row>
    <row r="330" spans="1:6">
      <c r="A330" s="77" t="str">
        <f>Z!$N$2</f>
        <v xml:space="preserve"> Chemia</v>
      </c>
      <c r="B330" s="73" t="str">
        <f>Z!$N$23</f>
        <v>.</v>
      </c>
      <c r="D330" s="81"/>
      <c r="E330" s="77" t="str">
        <f>Z!$N$2</f>
        <v xml:space="preserve"> Chemia</v>
      </c>
      <c r="F330" s="73" t="str">
        <f>Z!$N$24</f>
        <v>.</v>
      </c>
    </row>
    <row r="331" spans="1:6">
      <c r="A331" s="77" t="str">
        <f>Z!$O$2</f>
        <v xml:space="preserve"> Fizyka</v>
      </c>
      <c r="B331" s="73" t="str">
        <f>Z!$O$23</f>
        <v>.</v>
      </c>
      <c r="D331" s="81"/>
      <c r="E331" s="77" t="str">
        <f>Z!$O$2</f>
        <v xml:space="preserve"> Fizyka</v>
      </c>
      <c r="F331" s="73" t="str">
        <f>Z!$O$24</f>
        <v>.</v>
      </c>
    </row>
    <row r="332" spans="1:6">
      <c r="A332" s="77" t="str">
        <f>Z!$P$2</f>
        <v xml:space="preserve"> Matematyka</v>
      </c>
      <c r="B332" s="73" t="str">
        <f>Z!$P$23</f>
        <v>.</v>
      </c>
      <c r="D332" s="81"/>
      <c r="E332" s="77" t="str">
        <f>Z!$P$2</f>
        <v xml:space="preserve"> Matematyka</v>
      </c>
      <c r="F332" s="73" t="str">
        <f>Z!$P$24</f>
        <v>.</v>
      </c>
    </row>
    <row r="333" spans="1:6">
      <c r="A333" s="77" t="str">
        <f>Z!$Q$2</f>
        <v xml:space="preserve"> Informatyka</v>
      </c>
      <c r="B333" s="73" t="str">
        <f>Z!$Q$23</f>
        <v>.</v>
      </c>
      <c r="D333" s="81"/>
      <c r="E333" s="77" t="str">
        <f>Z!$Q$2</f>
        <v xml:space="preserve"> Informatyka</v>
      </c>
      <c r="F333" s="73" t="str">
        <f>Z!$Q$24</f>
        <v>.</v>
      </c>
    </row>
    <row r="334" spans="1:6">
      <c r="A334" s="77" t="str">
        <f>Z!$R$2</f>
        <v xml:space="preserve"> Wych. fizyczne</v>
      </c>
      <c r="B334" s="73" t="str">
        <f>Z!$R$23</f>
        <v>.</v>
      </c>
      <c r="D334" s="81"/>
      <c r="E334" s="77" t="str">
        <f>Z!$R$2</f>
        <v xml:space="preserve"> Wych. fizyczne</v>
      </c>
      <c r="F334" s="73" t="str">
        <f>Z!$R$24</f>
        <v>.</v>
      </c>
    </row>
    <row r="335" spans="1:6">
      <c r="A335" s="77" t="str">
        <f>Z!$S$2</f>
        <v xml:space="preserve"> Edukacja dla bezp.</v>
      </c>
      <c r="B335" s="73" t="str">
        <f>Z!$S$23</f>
        <v>.</v>
      </c>
      <c r="D335" s="81"/>
      <c r="E335" s="77" t="str">
        <f>Z!$S$2</f>
        <v xml:space="preserve"> Edukacja dla bezp.</v>
      </c>
      <c r="F335" s="73" t="str">
        <f>Z!$S$24</f>
        <v>.</v>
      </c>
    </row>
    <row r="336" spans="1:6">
      <c r="A336" s="77" t="str">
        <f>Z!$T$2</f>
        <v xml:space="preserve"> Historia i społeczeństwo</v>
      </c>
      <c r="B336" s="73" t="str">
        <f>Z!$T$23</f>
        <v>.</v>
      </c>
      <c r="D336" s="81"/>
      <c r="E336" s="77" t="str">
        <f>Z!$T$2</f>
        <v xml:space="preserve"> Historia i społeczeństwo</v>
      </c>
      <c r="F336" s="73" t="str">
        <f>Z!$T$24</f>
        <v>.</v>
      </c>
    </row>
    <row r="337" spans="1:7">
      <c r="A337" s="77"/>
      <c r="B337" s="73"/>
      <c r="D337" s="81"/>
      <c r="E337" s="77"/>
      <c r="F337" s="73"/>
    </row>
    <row r="338" spans="1:7">
      <c r="B338" s="72" t="s">
        <v>73</v>
      </c>
      <c r="C338" s="77">
        <f>Z!$AC$23</f>
        <v>0</v>
      </c>
      <c r="D338" s="81"/>
      <c r="E338" s="77"/>
      <c r="F338" s="72" t="s">
        <v>73</v>
      </c>
      <c r="G338" s="77">
        <f>Z!$AC$24</f>
        <v>0</v>
      </c>
    </row>
    <row r="339" spans="1:7">
      <c r="B339" s="72" t="s">
        <v>74</v>
      </c>
      <c r="C339" s="77">
        <f>Z!$AD$23</f>
        <v>0</v>
      </c>
      <c r="D339" s="81"/>
      <c r="E339" s="77"/>
      <c r="F339" s="72" t="s">
        <v>74</v>
      </c>
      <c r="G339" s="77">
        <f>Z!$AD$24</f>
        <v>0</v>
      </c>
    </row>
    <row r="340" spans="1:7">
      <c r="B340" s="72" t="s">
        <v>72</v>
      </c>
      <c r="C340" s="77">
        <f>Z!$AE$23</f>
        <v>0</v>
      </c>
      <c r="D340" s="81"/>
      <c r="E340" s="77"/>
      <c r="F340" s="72" t="s">
        <v>72</v>
      </c>
      <c r="G340" s="77">
        <f>Z!$AE$24</f>
        <v>0</v>
      </c>
    </row>
    <row r="341" spans="1:7">
      <c r="D341" s="81"/>
    </row>
    <row r="342" spans="1:7">
      <c r="A342" s="86"/>
      <c r="B342" s="86"/>
      <c r="C342" s="86"/>
      <c r="D342" s="87"/>
      <c r="E342" s="86"/>
      <c r="F342" s="86"/>
      <c r="G342" s="86"/>
    </row>
    <row r="343" spans="1:7">
      <c r="A343" s="72" t="s">
        <v>62</v>
      </c>
      <c r="B343" s="77" t="str">
        <f>L!$D$2</f>
        <v>2016/2017</v>
      </c>
      <c r="D343" s="81"/>
      <c r="E343" s="72" t="s">
        <v>62</v>
      </c>
      <c r="F343" s="77" t="str">
        <f>L!$D$2</f>
        <v>2016/2017</v>
      </c>
    </row>
    <row r="344" spans="1:7">
      <c r="A344" s="72" t="s">
        <v>63</v>
      </c>
      <c r="B344" s="77" t="str">
        <f>L!$F$2</f>
        <v>I</v>
      </c>
      <c r="D344" s="81"/>
      <c r="E344" s="72" t="s">
        <v>63</v>
      </c>
      <c r="F344" s="77" t="str">
        <f>L!$F$2</f>
        <v>I</v>
      </c>
    </row>
    <row r="345" spans="1:7">
      <c r="A345" s="72"/>
      <c r="B345" s="77"/>
      <c r="D345" s="81"/>
      <c r="E345" s="72"/>
      <c r="F345" s="77"/>
    </row>
    <row r="346" spans="1:7">
      <c r="A346" s="74" t="s">
        <v>53</v>
      </c>
      <c r="B346" s="77" t="str">
        <f>Z!$AC$44</f>
        <v>.</v>
      </c>
      <c r="D346" s="81"/>
      <c r="E346" s="74" t="s">
        <v>53</v>
      </c>
      <c r="F346" s="77" t="str">
        <f>Z!$AC$44</f>
        <v>.</v>
      </c>
    </row>
    <row r="347" spans="1:7">
      <c r="A347" s="78" t="s">
        <v>55</v>
      </c>
      <c r="B347" s="73" t="str">
        <f>L!$B$24</f>
        <v>.</v>
      </c>
      <c r="D347" s="81"/>
      <c r="E347" s="78" t="s">
        <v>55</v>
      </c>
      <c r="F347" s="73" t="str">
        <f>L!$B$25</f>
        <v>.</v>
      </c>
    </row>
    <row r="348" spans="1:7">
      <c r="A348" s="72" t="s">
        <v>64</v>
      </c>
      <c r="B348" s="77">
        <f>Z!$A$25</f>
        <v>23</v>
      </c>
      <c r="D348" s="81"/>
      <c r="E348" s="72" t="s">
        <v>64</v>
      </c>
      <c r="F348" s="77">
        <f>Z!$A$26</f>
        <v>24</v>
      </c>
    </row>
    <row r="349" spans="1:7">
      <c r="D349" s="81"/>
    </row>
    <row r="350" spans="1:7">
      <c r="A350" s="77" t="str">
        <f>Z!$B$1</f>
        <v xml:space="preserve"> Zachowanie</v>
      </c>
      <c r="B350" s="73" t="str">
        <f>IF(Z!$B$25=L!$I$7,L!$H$7,IF(Z!$B$25=L!$I$6,L!$H$6,IF(Z!$B$25=L!$I$5,L!$H$5,IF(Z!$B$25=L!$I$4,L!$H$4,IF(Z!$B$25=L!$I$3,L!$H$3,L!$H$2)))))</f>
        <v>wzorowe</v>
      </c>
      <c r="D350" s="81"/>
      <c r="E350" s="77" t="str">
        <f>Z!$B$1</f>
        <v xml:space="preserve"> Zachowanie</v>
      </c>
      <c r="F350" s="73" t="str">
        <f>IF(Z!$B$26=L!$I$7,L!$H$7,IF(Z!$B$26=L!$I$6,L!$H$6,IF(Z!$B$26=L!$I$5,L!$H$5,IF(Z!$B$26=L!$I$4,L!$H$4,IF(Z!$B$26=L!$I$3,L!$H$3,L!$H$2)))))</f>
        <v>wzorowe</v>
      </c>
    </row>
    <row r="351" spans="1:7">
      <c r="A351" s="77" t="str">
        <f>Z!$C$2</f>
        <v xml:space="preserve"> Religia</v>
      </c>
      <c r="B351" s="73" t="str">
        <f>Z!$C$25</f>
        <v>.</v>
      </c>
      <c r="D351" s="81"/>
      <c r="E351" s="77" t="str">
        <f>Z!$C$2</f>
        <v xml:space="preserve"> Religia</v>
      </c>
      <c r="F351" s="73" t="str">
        <f>Z!$C$26</f>
        <v>.</v>
      </c>
    </row>
    <row r="352" spans="1:7">
      <c r="A352" s="77" t="str">
        <f>Z!$D$2</f>
        <v xml:space="preserve"> J. polski</v>
      </c>
      <c r="B352" s="73" t="str">
        <f>Z!$D$25</f>
        <v>.</v>
      </c>
      <c r="D352" s="81"/>
      <c r="E352" s="77" t="str">
        <f>Z!$D$2</f>
        <v xml:space="preserve"> J. polski</v>
      </c>
      <c r="F352" s="73" t="str">
        <f>Z!$D$26</f>
        <v>.</v>
      </c>
    </row>
    <row r="353" spans="1:6">
      <c r="A353" s="77" t="str">
        <f>Z!$E$2</f>
        <v xml:space="preserve"> J. angielski</v>
      </c>
      <c r="B353" s="73" t="str">
        <f>Z!$E$25</f>
        <v>.</v>
      </c>
      <c r="D353" s="81"/>
      <c r="E353" s="77" t="str">
        <f>Z!$E$2</f>
        <v xml:space="preserve"> J. angielski</v>
      </c>
      <c r="F353" s="73" t="str">
        <f>Z!$E$26</f>
        <v>.</v>
      </c>
    </row>
    <row r="354" spans="1:6">
      <c r="A354" s="77" t="str">
        <f>Z!$F$2</f>
        <v xml:space="preserve"> J. niemiecki</v>
      </c>
      <c r="B354" s="73" t="str">
        <f>Z!$F$25</f>
        <v>.</v>
      </c>
      <c r="D354" s="81"/>
      <c r="E354" s="77" t="str">
        <f>Z!$F$2</f>
        <v xml:space="preserve"> J. niemiecki</v>
      </c>
      <c r="F354" s="73" t="str">
        <f>Z!$F$26</f>
        <v>.</v>
      </c>
    </row>
    <row r="355" spans="1:6">
      <c r="A355" s="77" t="str">
        <f>Z!$G$2</f>
        <v xml:space="preserve"> J. francuski</v>
      </c>
      <c r="B355" s="73" t="str">
        <f>Z!$G$25</f>
        <v>.</v>
      </c>
      <c r="D355" s="81"/>
      <c r="E355" s="77" t="str">
        <f>Z!$G$2</f>
        <v xml:space="preserve"> J. francuski</v>
      </c>
      <c r="F355" s="73" t="str">
        <f>Z!$G$26</f>
        <v>.</v>
      </c>
    </row>
    <row r="356" spans="1:6">
      <c r="A356" s="77" t="str">
        <f>Z!$H$2</f>
        <v xml:space="preserve"> Wiedza o kulturze</v>
      </c>
      <c r="B356" s="73" t="str">
        <f>Z!$H$25</f>
        <v>.</v>
      </c>
      <c r="D356" s="81"/>
      <c r="E356" s="77" t="str">
        <f>Z!$H$2</f>
        <v xml:space="preserve"> Wiedza o kulturze</v>
      </c>
      <c r="F356" s="73" t="str">
        <f>Z!$H$26</f>
        <v>.</v>
      </c>
    </row>
    <row r="357" spans="1:6">
      <c r="A357" s="77" t="str">
        <f>Z!$I$2</f>
        <v xml:space="preserve"> Historia</v>
      </c>
      <c r="B357" s="73" t="str">
        <f>Z!$I$25</f>
        <v>.</v>
      </c>
      <c r="D357" s="81"/>
      <c r="E357" s="77" t="str">
        <f>Z!$I$2</f>
        <v xml:space="preserve"> Historia</v>
      </c>
      <c r="F357" s="73" t="str">
        <f>Z!$I$26</f>
        <v>.</v>
      </c>
    </row>
    <row r="358" spans="1:6">
      <c r="A358" s="77" t="str">
        <f>Z!$J$2</f>
        <v xml:space="preserve"> WOS</v>
      </c>
      <c r="B358" s="73" t="str">
        <f>Z!$J$25</f>
        <v>.</v>
      </c>
      <c r="D358" s="81"/>
      <c r="E358" s="77" t="str">
        <f>Z!$J$2</f>
        <v xml:space="preserve"> WOS</v>
      </c>
      <c r="F358" s="73" t="str">
        <f>Z!$J$26</f>
        <v>.</v>
      </c>
    </row>
    <row r="359" spans="1:6">
      <c r="A359" s="77" t="str">
        <f>Z!$K$2</f>
        <v xml:space="preserve"> Przedsiębiorczość</v>
      </c>
      <c r="B359" s="73" t="str">
        <f>Z!$K$25</f>
        <v>.</v>
      </c>
      <c r="D359" s="81"/>
      <c r="E359" s="77" t="str">
        <f>Z!$K$2</f>
        <v xml:space="preserve"> Przedsiębiorczość</v>
      </c>
      <c r="F359" s="73" t="str">
        <f>Z!$K$26</f>
        <v>.</v>
      </c>
    </row>
    <row r="360" spans="1:6">
      <c r="A360" s="77" t="str">
        <f>Z!$L$2</f>
        <v xml:space="preserve"> Geografia</v>
      </c>
      <c r="B360" s="73" t="str">
        <f>Z!$L$25</f>
        <v>.</v>
      </c>
      <c r="D360" s="81"/>
      <c r="E360" s="77" t="str">
        <f>Z!$L$2</f>
        <v xml:space="preserve"> Geografia</v>
      </c>
      <c r="F360" s="73" t="str">
        <f>Z!$L$26</f>
        <v>.</v>
      </c>
    </row>
    <row r="361" spans="1:6">
      <c r="A361" s="77" t="str">
        <f>Z!$M$2</f>
        <v xml:space="preserve"> Biologia</v>
      </c>
      <c r="B361" s="73" t="str">
        <f>Z!$M$25</f>
        <v>.</v>
      </c>
      <c r="D361" s="81"/>
      <c r="E361" s="77" t="str">
        <f>Z!$M$2</f>
        <v xml:space="preserve"> Biologia</v>
      </c>
      <c r="F361" s="73" t="str">
        <f>Z!$M$26</f>
        <v>.</v>
      </c>
    </row>
    <row r="362" spans="1:6">
      <c r="A362" s="77" t="str">
        <f>Z!$N$2</f>
        <v xml:space="preserve"> Chemia</v>
      </c>
      <c r="B362" s="73" t="str">
        <f>Z!$N$25</f>
        <v>.</v>
      </c>
      <c r="D362" s="81"/>
      <c r="E362" s="77" t="str">
        <f>Z!$N$2</f>
        <v xml:space="preserve"> Chemia</v>
      </c>
      <c r="F362" s="73" t="str">
        <f>Z!$N$26</f>
        <v>.</v>
      </c>
    </row>
    <row r="363" spans="1:6">
      <c r="A363" s="77" t="str">
        <f>Z!$O$2</f>
        <v xml:space="preserve"> Fizyka</v>
      </c>
      <c r="B363" s="73" t="str">
        <f>Z!$O$25</f>
        <v>.</v>
      </c>
      <c r="D363" s="81"/>
      <c r="E363" s="77" t="str">
        <f>Z!$O$2</f>
        <v xml:space="preserve"> Fizyka</v>
      </c>
      <c r="F363" s="73" t="str">
        <f>Z!$O$26</f>
        <v>.</v>
      </c>
    </row>
    <row r="364" spans="1:6">
      <c r="A364" s="77" t="str">
        <f>Z!$P$2</f>
        <v xml:space="preserve"> Matematyka</v>
      </c>
      <c r="B364" s="73" t="str">
        <f>Z!$P$25</f>
        <v>.</v>
      </c>
      <c r="D364" s="81"/>
      <c r="E364" s="77" t="str">
        <f>Z!$P$2</f>
        <v xml:space="preserve"> Matematyka</v>
      </c>
      <c r="F364" s="73" t="str">
        <f>Z!$P$26</f>
        <v>.</v>
      </c>
    </row>
    <row r="365" spans="1:6">
      <c r="A365" s="77" t="str">
        <f>Z!$Q$2</f>
        <v xml:space="preserve"> Informatyka</v>
      </c>
      <c r="B365" s="73" t="str">
        <f>Z!$Q$25</f>
        <v>.</v>
      </c>
      <c r="D365" s="81"/>
      <c r="E365" s="77" t="str">
        <f>Z!$Q$2</f>
        <v xml:space="preserve"> Informatyka</v>
      </c>
      <c r="F365" s="73" t="str">
        <f>Z!$Q$26</f>
        <v>.</v>
      </c>
    </row>
    <row r="366" spans="1:6">
      <c r="A366" s="77" t="str">
        <f>Z!$R$2</f>
        <v xml:space="preserve"> Wych. fizyczne</v>
      </c>
      <c r="B366" s="73" t="str">
        <f>Z!$R$25</f>
        <v>.</v>
      </c>
      <c r="D366" s="81"/>
      <c r="E366" s="77" t="str">
        <f>Z!$R$2</f>
        <v xml:space="preserve"> Wych. fizyczne</v>
      </c>
      <c r="F366" s="73" t="str">
        <f>Z!$R$26</f>
        <v>.</v>
      </c>
    </row>
    <row r="367" spans="1:6">
      <c r="A367" s="77" t="str">
        <f>Z!$S$2</f>
        <v xml:space="preserve"> Edukacja dla bezp.</v>
      </c>
      <c r="B367" s="73" t="str">
        <f>Z!$S$25</f>
        <v>.</v>
      </c>
      <c r="D367" s="81"/>
      <c r="E367" s="77" t="str">
        <f>Z!$S$2</f>
        <v xml:space="preserve"> Edukacja dla bezp.</v>
      </c>
      <c r="F367" s="73" t="str">
        <f>Z!$S$26</f>
        <v>.</v>
      </c>
    </row>
    <row r="368" spans="1:6">
      <c r="A368" s="77" t="str">
        <f>Z!$T$2</f>
        <v xml:space="preserve"> Historia i społeczeństwo</v>
      </c>
      <c r="B368" s="73" t="str">
        <f>Z!$T$25</f>
        <v>.</v>
      </c>
      <c r="D368" s="81"/>
      <c r="E368" s="77" t="str">
        <f>Z!$T$2</f>
        <v xml:space="preserve"> Historia i społeczeństwo</v>
      </c>
      <c r="F368" s="73" t="str">
        <f>Z!$T$26</f>
        <v>.</v>
      </c>
    </row>
    <row r="369" spans="1:7">
      <c r="D369" s="81"/>
    </row>
    <row r="370" spans="1:7">
      <c r="B370" s="72" t="s">
        <v>73</v>
      </c>
      <c r="C370" s="77">
        <f>Z!$AC$25</f>
        <v>0</v>
      </c>
      <c r="D370" s="81"/>
      <c r="F370" s="72" t="s">
        <v>73</v>
      </c>
      <c r="G370" s="77">
        <f>Z!$AC$26</f>
        <v>0</v>
      </c>
    </row>
    <row r="371" spans="1:7">
      <c r="B371" s="72" t="s">
        <v>74</v>
      </c>
      <c r="C371" s="77">
        <f>Z!$AD$25</f>
        <v>0</v>
      </c>
      <c r="D371" s="81"/>
      <c r="F371" s="72" t="s">
        <v>74</v>
      </c>
      <c r="G371" s="77">
        <f>Z!$AD$26</f>
        <v>0</v>
      </c>
    </row>
    <row r="372" spans="1:7">
      <c r="B372" s="72" t="s">
        <v>72</v>
      </c>
      <c r="C372" s="77">
        <f>Z!$AE$25</f>
        <v>0</v>
      </c>
      <c r="D372" s="81"/>
      <c r="F372" s="72" t="s">
        <v>72</v>
      </c>
      <c r="G372" s="77">
        <f>Z!$AE$26</f>
        <v>0</v>
      </c>
    </row>
    <row r="373" spans="1:7">
      <c r="A373" s="72" t="s">
        <v>62</v>
      </c>
      <c r="B373" s="77" t="str">
        <f>L!$D$2</f>
        <v>2016/2017</v>
      </c>
      <c r="D373" s="81"/>
      <c r="E373" s="72" t="s">
        <v>62</v>
      </c>
      <c r="F373" s="77" t="str">
        <f>L!$D$2</f>
        <v>2016/2017</v>
      </c>
    </row>
    <row r="374" spans="1:7">
      <c r="A374" s="72" t="s">
        <v>63</v>
      </c>
      <c r="B374" s="77" t="str">
        <f>L!$F$2</f>
        <v>I</v>
      </c>
      <c r="D374" s="81"/>
      <c r="E374" s="72" t="s">
        <v>63</v>
      </c>
      <c r="F374" s="77" t="str">
        <f>L!$F$2</f>
        <v>I</v>
      </c>
    </row>
    <row r="375" spans="1:7">
      <c r="A375" s="72"/>
      <c r="B375" s="77"/>
      <c r="D375" s="81"/>
      <c r="E375" s="72"/>
      <c r="F375" s="77"/>
    </row>
    <row r="376" spans="1:7">
      <c r="A376" s="74" t="s">
        <v>53</v>
      </c>
      <c r="B376" s="77" t="str">
        <f>Z!$AC$44</f>
        <v>.</v>
      </c>
      <c r="D376" s="81"/>
      <c r="E376" s="74" t="s">
        <v>53</v>
      </c>
      <c r="F376" s="77" t="str">
        <f>Z!$AC$44</f>
        <v>.</v>
      </c>
    </row>
    <row r="377" spans="1:7">
      <c r="A377" s="78" t="s">
        <v>55</v>
      </c>
      <c r="B377" s="73" t="str">
        <f>L!$B$26</f>
        <v>.</v>
      </c>
      <c r="D377" s="81"/>
      <c r="E377" s="78" t="s">
        <v>55</v>
      </c>
      <c r="F377" s="73" t="str">
        <f>L!$B$27</f>
        <v>.</v>
      </c>
    </row>
    <row r="378" spans="1:7">
      <c r="A378" s="72" t="s">
        <v>64</v>
      </c>
      <c r="B378" s="77">
        <f>Z!$A$27</f>
        <v>25</v>
      </c>
      <c r="D378" s="81"/>
      <c r="E378" s="72" t="s">
        <v>64</v>
      </c>
      <c r="F378" s="77">
        <f>Z!$A$28</f>
        <v>26</v>
      </c>
    </row>
    <row r="379" spans="1:7">
      <c r="D379" s="81"/>
    </row>
    <row r="380" spans="1:7">
      <c r="A380" s="77" t="str">
        <f>Z!$B$1</f>
        <v xml:space="preserve"> Zachowanie</v>
      </c>
      <c r="B380" s="73" t="str">
        <f>IF(Z!$B$27=L!$I$7,L!$H$7,IF(Z!$B$27=L!$I$6,L!$H$6,IF(Z!$B$27=L!$I$5,L!$H$5,IF(Z!$B$27=L!$I$4,L!$H$4,IF(Z!$B$27=L!$I$3,L!$H$3,L!$H$2)))))</f>
        <v>wzorowe</v>
      </c>
      <c r="D380" s="81"/>
      <c r="E380" s="77" t="str">
        <f>Z!$B$1</f>
        <v xml:space="preserve"> Zachowanie</v>
      </c>
      <c r="F380" s="73" t="str">
        <f>IF(Z!$B$28=L!$I$7,L!$H$7,IF(Z!$B$28=L!$I$6,L!$H$6,IF(Z!$B$28=L!$I$5,L!$H$5,IF(Z!$B$28=L!$I$4,L!$H$4,IF(Z!$B$28=L!$I$3,L!$H$3,L!$H$2)))))</f>
        <v>wzorowe</v>
      </c>
    </row>
    <row r="381" spans="1:7">
      <c r="A381" s="77" t="str">
        <f>Z!$C$2</f>
        <v xml:space="preserve"> Religia</v>
      </c>
      <c r="B381" s="73" t="str">
        <f>Z!$C$27</f>
        <v>.</v>
      </c>
      <c r="D381" s="81"/>
      <c r="E381" s="77" t="str">
        <f>Z!$C$2</f>
        <v xml:space="preserve"> Religia</v>
      </c>
      <c r="F381" s="73" t="str">
        <f>Z!$C$28</f>
        <v>.</v>
      </c>
    </row>
    <row r="382" spans="1:7">
      <c r="A382" s="77" t="str">
        <f>Z!$D$2</f>
        <v xml:space="preserve"> J. polski</v>
      </c>
      <c r="B382" s="73" t="str">
        <f>Z!$D$27</f>
        <v>.</v>
      </c>
      <c r="D382" s="81"/>
      <c r="E382" s="77" t="str">
        <f>Z!$D$2</f>
        <v xml:space="preserve"> J. polski</v>
      </c>
      <c r="F382" s="73" t="str">
        <f>Z!$D$28</f>
        <v>.</v>
      </c>
    </row>
    <row r="383" spans="1:7">
      <c r="A383" s="77" t="str">
        <f>Z!$E$2</f>
        <v xml:space="preserve"> J. angielski</v>
      </c>
      <c r="B383" s="73" t="str">
        <f>Z!$E$27</f>
        <v>.</v>
      </c>
      <c r="D383" s="81"/>
      <c r="E383" s="77" t="str">
        <f>Z!$E$2</f>
        <v xml:space="preserve"> J. angielski</v>
      </c>
      <c r="F383" s="73" t="str">
        <f>Z!$E$28</f>
        <v>.</v>
      </c>
    </row>
    <row r="384" spans="1:7">
      <c r="A384" s="77" t="str">
        <f>Z!$F$2</f>
        <v xml:space="preserve"> J. niemiecki</v>
      </c>
      <c r="B384" s="73" t="str">
        <f>Z!$F$27</f>
        <v>.</v>
      </c>
      <c r="D384" s="81"/>
      <c r="E384" s="77" t="str">
        <f>Z!$F$2</f>
        <v xml:space="preserve"> J. niemiecki</v>
      </c>
      <c r="F384" s="73" t="str">
        <f>Z!$F$28</f>
        <v>.</v>
      </c>
    </row>
    <row r="385" spans="1:7">
      <c r="A385" s="77" t="str">
        <f>Z!$G$2</f>
        <v xml:space="preserve"> J. francuski</v>
      </c>
      <c r="B385" s="73" t="str">
        <f>Z!$G$27</f>
        <v>.</v>
      </c>
      <c r="D385" s="81"/>
      <c r="E385" s="77" t="str">
        <f>Z!$G$2</f>
        <v xml:space="preserve"> J. francuski</v>
      </c>
      <c r="F385" s="73" t="str">
        <f>Z!$G$28</f>
        <v>.</v>
      </c>
    </row>
    <row r="386" spans="1:7">
      <c r="A386" s="77" t="str">
        <f>Z!$H$2</f>
        <v xml:space="preserve"> Wiedza o kulturze</v>
      </c>
      <c r="B386" s="73" t="str">
        <f>Z!$H$27</f>
        <v>.</v>
      </c>
      <c r="D386" s="81"/>
      <c r="E386" s="77" t="str">
        <f>Z!$H$2</f>
        <v xml:space="preserve"> Wiedza o kulturze</v>
      </c>
      <c r="F386" s="73" t="str">
        <f>Z!$H$28</f>
        <v>.</v>
      </c>
    </row>
    <row r="387" spans="1:7">
      <c r="A387" s="77" t="str">
        <f>Z!$I$2</f>
        <v xml:space="preserve"> Historia</v>
      </c>
      <c r="B387" s="73" t="str">
        <f>Z!$I$27</f>
        <v>.</v>
      </c>
      <c r="D387" s="81"/>
      <c r="E387" s="77" t="str">
        <f>Z!$I$2</f>
        <v xml:space="preserve"> Historia</v>
      </c>
      <c r="F387" s="73" t="str">
        <f>Z!$I$28</f>
        <v>.</v>
      </c>
    </row>
    <row r="388" spans="1:7">
      <c r="A388" s="77" t="str">
        <f>Z!$J$2</f>
        <v xml:space="preserve"> WOS</v>
      </c>
      <c r="B388" s="73" t="str">
        <f>Z!$J$27</f>
        <v>.</v>
      </c>
      <c r="D388" s="81"/>
      <c r="E388" s="77" t="str">
        <f>Z!$J$2</f>
        <v xml:space="preserve"> WOS</v>
      </c>
      <c r="F388" s="73" t="str">
        <f>Z!$J$28</f>
        <v>.</v>
      </c>
    </row>
    <row r="389" spans="1:7">
      <c r="A389" s="77" t="str">
        <f>Z!$K$2</f>
        <v xml:space="preserve"> Przedsiębiorczość</v>
      </c>
      <c r="B389" s="73" t="str">
        <f>Z!$K$27</f>
        <v>.</v>
      </c>
      <c r="D389" s="81"/>
      <c r="E389" s="77" t="str">
        <f>Z!$K$2</f>
        <v xml:space="preserve"> Przedsiębiorczość</v>
      </c>
      <c r="F389" s="73" t="str">
        <f>Z!$K$28</f>
        <v>.</v>
      </c>
    </row>
    <row r="390" spans="1:7">
      <c r="A390" s="77" t="str">
        <f>Z!$L$2</f>
        <v xml:space="preserve"> Geografia</v>
      </c>
      <c r="B390" s="73" t="str">
        <f>Z!$L$27</f>
        <v>.</v>
      </c>
      <c r="D390" s="81"/>
      <c r="E390" s="77" t="str">
        <f>Z!$L$2</f>
        <v xml:space="preserve"> Geografia</v>
      </c>
      <c r="F390" s="73" t="str">
        <f>Z!$L$28</f>
        <v>.</v>
      </c>
    </row>
    <row r="391" spans="1:7">
      <c r="A391" s="77" t="str">
        <f>Z!$M$2</f>
        <v xml:space="preserve"> Biologia</v>
      </c>
      <c r="B391" s="73" t="str">
        <f>Z!$M$27</f>
        <v>.</v>
      </c>
      <c r="D391" s="81"/>
      <c r="E391" s="77" t="str">
        <f>Z!$M$2</f>
        <v xml:space="preserve"> Biologia</v>
      </c>
      <c r="F391" s="73" t="str">
        <f>Z!$M$28</f>
        <v>.</v>
      </c>
    </row>
    <row r="392" spans="1:7">
      <c r="A392" s="77" t="str">
        <f>Z!$N$2</f>
        <v xml:space="preserve"> Chemia</v>
      </c>
      <c r="B392" s="73" t="str">
        <f>Z!$N$27</f>
        <v>.</v>
      </c>
      <c r="D392" s="81"/>
      <c r="E392" s="77" t="str">
        <f>Z!$N$2</f>
        <v xml:space="preserve"> Chemia</v>
      </c>
      <c r="F392" s="73" t="str">
        <f>Z!$N$28</f>
        <v>.</v>
      </c>
    </row>
    <row r="393" spans="1:7">
      <c r="A393" s="77" t="str">
        <f>Z!$O$2</f>
        <v xml:space="preserve"> Fizyka</v>
      </c>
      <c r="B393" s="73" t="str">
        <f>Z!$O$27</f>
        <v>.</v>
      </c>
      <c r="D393" s="81"/>
      <c r="E393" s="77" t="str">
        <f>Z!$O$2</f>
        <v xml:space="preserve"> Fizyka</v>
      </c>
      <c r="F393" s="73" t="str">
        <f>Z!$O$28</f>
        <v>.</v>
      </c>
    </row>
    <row r="394" spans="1:7">
      <c r="A394" s="77" t="str">
        <f>Z!$P$2</f>
        <v xml:space="preserve"> Matematyka</v>
      </c>
      <c r="B394" s="73" t="str">
        <f>Z!$P$27</f>
        <v>.</v>
      </c>
      <c r="D394" s="81"/>
      <c r="E394" s="77" t="str">
        <f>Z!$P$2</f>
        <v xml:space="preserve"> Matematyka</v>
      </c>
      <c r="F394" s="73" t="str">
        <f>Z!$P$28</f>
        <v>.</v>
      </c>
    </row>
    <row r="395" spans="1:7">
      <c r="A395" s="77" t="str">
        <f>Z!$Q$2</f>
        <v xml:space="preserve"> Informatyka</v>
      </c>
      <c r="B395" s="73" t="str">
        <f>Z!$Q$27</f>
        <v>.</v>
      </c>
      <c r="D395" s="81"/>
      <c r="E395" s="77" t="str">
        <f>Z!$Q$2</f>
        <v xml:space="preserve"> Informatyka</v>
      </c>
      <c r="F395" s="73" t="str">
        <f>Z!$Q$28</f>
        <v>.</v>
      </c>
    </row>
    <row r="396" spans="1:7">
      <c r="A396" s="77" t="str">
        <f>Z!$R$2</f>
        <v xml:space="preserve"> Wych. fizyczne</v>
      </c>
      <c r="B396" s="73" t="str">
        <f>Z!$R$27</f>
        <v>.</v>
      </c>
      <c r="D396" s="81"/>
      <c r="E396" s="77" t="str">
        <f>Z!$R$2</f>
        <v xml:space="preserve"> Wych. fizyczne</v>
      </c>
      <c r="F396" s="73" t="str">
        <f>Z!$R$28</f>
        <v>.</v>
      </c>
    </row>
    <row r="397" spans="1:7">
      <c r="A397" s="77" t="str">
        <f>Z!$S$2</f>
        <v xml:space="preserve"> Edukacja dla bezp.</v>
      </c>
      <c r="B397" s="73" t="str">
        <f>Z!$S$27</f>
        <v>.</v>
      </c>
      <c r="D397" s="81"/>
      <c r="E397" s="77" t="str">
        <f>Z!$S$2</f>
        <v xml:space="preserve"> Edukacja dla bezp.</v>
      </c>
      <c r="F397" s="73" t="str">
        <f>Z!$S$28</f>
        <v>.</v>
      </c>
    </row>
    <row r="398" spans="1:7">
      <c r="A398" s="77" t="str">
        <f>Z!$T$2</f>
        <v xml:space="preserve"> Historia i społeczeństwo</v>
      </c>
      <c r="B398" s="73" t="str">
        <f>Z!$T$27</f>
        <v>.</v>
      </c>
      <c r="D398" s="81"/>
      <c r="E398" s="77" t="str">
        <f>Z!$T$2</f>
        <v xml:space="preserve"> Historia i społeczeństwo</v>
      </c>
      <c r="F398" s="73" t="str">
        <f>Z!$T$28</f>
        <v>.</v>
      </c>
    </row>
    <row r="399" spans="1:7">
      <c r="A399" s="77"/>
      <c r="B399" s="73"/>
      <c r="D399" s="81"/>
      <c r="E399" s="77"/>
      <c r="F399" s="73"/>
    </row>
    <row r="400" spans="1:7">
      <c r="B400" s="72" t="s">
        <v>73</v>
      </c>
      <c r="C400" s="77">
        <f>Z!$AC$27</f>
        <v>0</v>
      </c>
      <c r="D400" s="81"/>
      <c r="E400" s="77"/>
      <c r="F400" s="72" t="s">
        <v>73</v>
      </c>
      <c r="G400" s="77">
        <f>Z!$AC$28</f>
        <v>0</v>
      </c>
    </row>
    <row r="401" spans="1:7">
      <c r="B401" s="72" t="s">
        <v>74</v>
      </c>
      <c r="C401" s="77">
        <f>Z!$AD$27</f>
        <v>0</v>
      </c>
      <c r="D401" s="81"/>
      <c r="E401" s="77"/>
      <c r="F401" s="72" t="s">
        <v>74</v>
      </c>
      <c r="G401" s="77">
        <f>Z!$AD$28</f>
        <v>0</v>
      </c>
    </row>
    <row r="402" spans="1:7">
      <c r="B402" s="72" t="s">
        <v>72</v>
      </c>
      <c r="C402" s="77">
        <f>Z!$AE$27</f>
        <v>0</v>
      </c>
      <c r="D402" s="81"/>
      <c r="E402" s="77"/>
      <c r="F402" s="72" t="s">
        <v>72</v>
      </c>
      <c r="G402" s="77">
        <f>Z!$AE$28</f>
        <v>0</v>
      </c>
    </row>
    <row r="403" spans="1:7">
      <c r="D403" s="81"/>
    </row>
    <row r="404" spans="1:7">
      <c r="A404" s="86"/>
      <c r="B404" s="86"/>
      <c r="C404" s="86"/>
      <c r="D404" s="87"/>
      <c r="E404" s="86"/>
      <c r="F404" s="86"/>
      <c r="G404" s="86"/>
    </row>
    <row r="405" spans="1:7">
      <c r="A405" s="72" t="s">
        <v>62</v>
      </c>
      <c r="B405" s="77" t="str">
        <f>L!$D$2</f>
        <v>2016/2017</v>
      </c>
      <c r="D405" s="81"/>
      <c r="E405" s="72" t="s">
        <v>62</v>
      </c>
      <c r="F405" s="77" t="str">
        <f>L!$D$2</f>
        <v>2016/2017</v>
      </c>
    </row>
    <row r="406" spans="1:7">
      <c r="A406" s="72" t="s">
        <v>63</v>
      </c>
      <c r="B406" s="77" t="str">
        <f>L!$F$2</f>
        <v>I</v>
      </c>
      <c r="D406" s="81"/>
      <c r="E406" s="72" t="s">
        <v>63</v>
      </c>
      <c r="F406" s="77" t="str">
        <f>L!$F$2</f>
        <v>I</v>
      </c>
    </row>
    <row r="407" spans="1:7">
      <c r="A407" s="72"/>
      <c r="B407" s="77"/>
      <c r="D407" s="81"/>
      <c r="E407" s="72"/>
      <c r="F407" s="77"/>
    </row>
    <row r="408" spans="1:7">
      <c r="A408" s="74" t="s">
        <v>53</v>
      </c>
      <c r="B408" s="77" t="str">
        <f>Z!$AC$44</f>
        <v>.</v>
      </c>
      <c r="D408" s="81"/>
      <c r="E408" s="74" t="s">
        <v>53</v>
      </c>
      <c r="F408" s="77" t="str">
        <f>Z!$AC$44</f>
        <v>.</v>
      </c>
    </row>
    <row r="409" spans="1:7">
      <c r="A409" s="78" t="s">
        <v>55</v>
      </c>
      <c r="B409" s="73" t="str">
        <f>L!$B$28</f>
        <v>.</v>
      </c>
      <c r="D409" s="81"/>
      <c r="E409" s="78" t="s">
        <v>55</v>
      </c>
      <c r="F409" s="73" t="str">
        <f>L!$B$29</f>
        <v>.</v>
      </c>
    </row>
    <row r="410" spans="1:7">
      <c r="A410" s="72" t="s">
        <v>64</v>
      </c>
      <c r="B410" s="77">
        <f>Z!$A$29</f>
        <v>27</v>
      </c>
      <c r="D410" s="81"/>
      <c r="E410" s="72" t="s">
        <v>64</v>
      </c>
      <c r="F410" s="77">
        <f>Z!$A$30</f>
        <v>28</v>
      </c>
    </row>
    <row r="411" spans="1:7">
      <c r="D411" s="81"/>
    </row>
    <row r="412" spans="1:7">
      <c r="A412" s="77" t="str">
        <f>Z!$B$1</f>
        <v xml:space="preserve"> Zachowanie</v>
      </c>
      <c r="B412" s="73" t="str">
        <f>IF(Z!$B$29=L!$I$7,L!$H$7,IF(Z!$B$29=L!$I$6,L!$H$6,IF(Z!$B$29=L!$I$5,L!$H$5,IF(Z!$B$29=L!$I$4,L!$H$4,IF(Z!$B$29=L!$I$3,L!$H$3,L!$H$2)))))</f>
        <v>wzorowe</v>
      </c>
      <c r="D412" s="81"/>
      <c r="E412" s="77" t="str">
        <f>Z!$B$1</f>
        <v xml:space="preserve"> Zachowanie</v>
      </c>
      <c r="F412" s="73" t="str">
        <f>IF(Z!$B$30=L!$I$7,L!$H$7,IF(Z!$B$30=L!$I$6,L!$H$6,IF(Z!$B$30=L!$I$5,L!$H$5,IF(Z!$B$30=L!$I$4,L!$H$4,IF(Z!$B$30=L!$I$3,L!$H$3,L!$H$2)))))</f>
        <v>wzorowe</v>
      </c>
    </row>
    <row r="413" spans="1:7">
      <c r="A413" s="77" t="str">
        <f>Z!$C$2</f>
        <v xml:space="preserve"> Religia</v>
      </c>
      <c r="B413" s="73" t="str">
        <f>Z!$C$29</f>
        <v>.</v>
      </c>
      <c r="D413" s="81"/>
      <c r="E413" s="77" t="str">
        <f>Z!$C$2</f>
        <v xml:space="preserve"> Religia</v>
      </c>
      <c r="F413" s="73" t="str">
        <f>Z!$C$30</f>
        <v>.</v>
      </c>
    </row>
    <row r="414" spans="1:7">
      <c r="A414" s="77" t="str">
        <f>Z!$D$2</f>
        <v xml:space="preserve"> J. polski</v>
      </c>
      <c r="B414" s="73" t="str">
        <f>Z!$D$29</f>
        <v>.</v>
      </c>
      <c r="D414" s="81"/>
      <c r="E414" s="77" t="str">
        <f>Z!$D$2</f>
        <v xml:space="preserve"> J. polski</v>
      </c>
      <c r="F414" s="73" t="str">
        <f>Z!$D$30</f>
        <v>.</v>
      </c>
    </row>
    <row r="415" spans="1:7">
      <c r="A415" s="77" t="str">
        <f>Z!$E$2</f>
        <v xml:space="preserve"> J. angielski</v>
      </c>
      <c r="B415" s="73" t="str">
        <f>Z!$E$29</f>
        <v>.</v>
      </c>
      <c r="D415" s="81"/>
      <c r="E415" s="77" t="str">
        <f>Z!$E$2</f>
        <v xml:space="preserve"> J. angielski</v>
      </c>
      <c r="F415" s="73" t="str">
        <f>Z!$E$30</f>
        <v>.</v>
      </c>
    </row>
    <row r="416" spans="1:7">
      <c r="A416" s="77" t="str">
        <f>Z!$F$2</f>
        <v xml:space="preserve"> J. niemiecki</v>
      </c>
      <c r="B416" s="73" t="str">
        <f>Z!$F$29</f>
        <v>.</v>
      </c>
      <c r="D416" s="81"/>
      <c r="E416" s="77" t="str">
        <f>Z!$F$2</f>
        <v xml:space="preserve"> J. niemiecki</v>
      </c>
      <c r="F416" s="73" t="str">
        <f>Z!$F$30</f>
        <v>.</v>
      </c>
    </row>
    <row r="417" spans="1:7">
      <c r="A417" s="77" t="str">
        <f>Z!$G$2</f>
        <v xml:space="preserve"> J. francuski</v>
      </c>
      <c r="B417" s="73" t="str">
        <f>Z!$G$29</f>
        <v>.</v>
      </c>
      <c r="D417" s="81"/>
      <c r="E417" s="77" t="str">
        <f>Z!$G$2</f>
        <v xml:space="preserve"> J. francuski</v>
      </c>
      <c r="F417" s="73" t="str">
        <f>Z!$G$30</f>
        <v>.</v>
      </c>
    </row>
    <row r="418" spans="1:7">
      <c r="A418" s="77" t="str">
        <f>Z!$H$2</f>
        <v xml:space="preserve"> Wiedza o kulturze</v>
      </c>
      <c r="B418" s="73" t="str">
        <f>Z!$H$29</f>
        <v>.</v>
      </c>
      <c r="D418" s="81"/>
      <c r="E418" s="77" t="str">
        <f>Z!$H$2</f>
        <v xml:space="preserve"> Wiedza o kulturze</v>
      </c>
      <c r="F418" s="73" t="str">
        <f>Z!$H$30</f>
        <v>.</v>
      </c>
    </row>
    <row r="419" spans="1:7">
      <c r="A419" s="77" t="str">
        <f>Z!$I$2</f>
        <v xml:space="preserve"> Historia</v>
      </c>
      <c r="B419" s="73" t="str">
        <f>Z!$I$29</f>
        <v>.</v>
      </c>
      <c r="D419" s="81"/>
      <c r="E419" s="77" t="str">
        <f>Z!$I$2</f>
        <v xml:space="preserve"> Historia</v>
      </c>
      <c r="F419" s="73" t="str">
        <f>Z!$I$30</f>
        <v>.</v>
      </c>
    </row>
    <row r="420" spans="1:7">
      <c r="A420" s="77" t="str">
        <f>Z!$J$2</f>
        <v xml:space="preserve"> WOS</v>
      </c>
      <c r="B420" s="73" t="str">
        <f>Z!$J$29</f>
        <v>.</v>
      </c>
      <c r="D420" s="81"/>
      <c r="E420" s="77" t="str">
        <f>Z!$J$2</f>
        <v xml:space="preserve"> WOS</v>
      </c>
      <c r="F420" s="73" t="str">
        <f>Z!$J$30</f>
        <v>.</v>
      </c>
    </row>
    <row r="421" spans="1:7">
      <c r="A421" s="77" t="str">
        <f>Z!$K$2</f>
        <v xml:space="preserve"> Przedsiębiorczość</v>
      </c>
      <c r="B421" s="73" t="str">
        <f>Z!$K$29</f>
        <v>.</v>
      </c>
      <c r="D421" s="81"/>
      <c r="E421" s="77" t="str">
        <f>Z!$K$2</f>
        <v xml:space="preserve"> Przedsiębiorczość</v>
      </c>
      <c r="F421" s="73" t="str">
        <f>Z!$K$30</f>
        <v>.</v>
      </c>
    </row>
    <row r="422" spans="1:7">
      <c r="A422" s="77" t="str">
        <f>Z!$L$2</f>
        <v xml:space="preserve"> Geografia</v>
      </c>
      <c r="B422" s="73" t="str">
        <f>Z!$L$29</f>
        <v>.</v>
      </c>
      <c r="D422" s="81"/>
      <c r="E422" s="77" t="str">
        <f>Z!$L$2</f>
        <v xml:space="preserve"> Geografia</v>
      </c>
      <c r="F422" s="73" t="str">
        <f>Z!$L$30</f>
        <v>.</v>
      </c>
    </row>
    <row r="423" spans="1:7">
      <c r="A423" s="77" t="str">
        <f>Z!$M$2</f>
        <v xml:space="preserve"> Biologia</v>
      </c>
      <c r="B423" s="73" t="str">
        <f>Z!$M$29</f>
        <v>.</v>
      </c>
      <c r="D423" s="81"/>
      <c r="E423" s="77" t="str">
        <f>Z!$M$2</f>
        <v xml:space="preserve"> Biologia</v>
      </c>
      <c r="F423" s="73" t="str">
        <f>Z!$M$30</f>
        <v>.</v>
      </c>
    </row>
    <row r="424" spans="1:7">
      <c r="A424" s="77" t="str">
        <f>Z!$N$2</f>
        <v xml:space="preserve"> Chemia</v>
      </c>
      <c r="B424" s="73" t="str">
        <f>Z!$N$29</f>
        <v>.</v>
      </c>
      <c r="D424" s="81"/>
      <c r="E424" s="77" t="str">
        <f>Z!$N$2</f>
        <v xml:space="preserve"> Chemia</v>
      </c>
      <c r="F424" s="73" t="str">
        <f>Z!$N$30</f>
        <v>.</v>
      </c>
    </row>
    <row r="425" spans="1:7">
      <c r="A425" s="77" t="str">
        <f>Z!$O$2</f>
        <v xml:space="preserve"> Fizyka</v>
      </c>
      <c r="B425" s="73" t="str">
        <f>Z!$O$29</f>
        <v>.</v>
      </c>
      <c r="D425" s="81"/>
      <c r="E425" s="77" t="str">
        <f>Z!$O$2</f>
        <v xml:space="preserve"> Fizyka</v>
      </c>
      <c r="F425" s="73" t="str">
        <f>Z!$O$30</f>
        <v>.</v>
      </c>
    </row>
    <row r="426" spans="1:7">
      <c r="A426" s="77" t="str">
        <f>Z!$P$2</f>
        <v xml:space="preserve"> Matematyka</v>
      </c>
      <c r="B426" s="73" t="str">
        <f>Z!$P$29</f>
        <v>.</v>
      </c>
      <c r="D426" s="81"/>
      <c r="E426" s="77" t="str">
        <f>Z!$P$2</f>
        <v xml:space="preserve"> Matematyka</v>
      </c>
      <c r="F426" s="73" t="str">
        <f>Z!$P$30</f>
        <v>.</v>
      </c>
    </row>
    <row r="427" spans="1:7">
      <c r="A427" s="77" t="str">
        <f>Z!$Q$2</f>
        <v xml:space="preserve"> Informatyka</v>
      </c>
      <c r="B427" s="73" t="str">
        <f>Z!$Q$29</f>
        <v>.</v>
      </c>
      <c r="D427" s="81"/>
      <c r="E427" s="77" t="str">
        <f>Z!$Q$2</f>
        <v xml:space="preserve"> Informatyka</v>
      </c>
      <c r="F427" s="73" t="str">
        <f>Z!$Q$30</f>
        <v>.</v>
      </c>
    </row>
    <row r="428" spans="1:7">
      <c r="A428" s="77" t="str">
        <f>Z!$R$2</f>
        <v xml:space="preserve"> Wych. fizyczne</v>
      </c>
      <c r="B428" s="73" t="str">
        <f>Z!$R$29</f>
        <v>.</v>
      </c>
      <c r="D428" s="81"/>
      <c r="E428" s="77" t="str">
        <f>Z!$R$2</f>
        <v xml:space="preserve"> Wych. fizyczne</v>
      </c>
      <c r="F428" s="73" t="str">
        <f>Z!$R$30</f>
        <v>.</v>
      </c>
    </row>
    <row r="429" spans="1:7">
      <c r="A429" s="77" t="str">
        <f>Z!$S$2</f>
        <v xml:space="preserve"> Edukacja dla bezp.</v>
      </c>
      <c r="B429" s="73" t="str">
        <f>Z!$S$29</f>
        <v>.</v>
      </c>
      <c r="D429" s="81"/>
      <c r="E429" s="77" t="str">
        <f>Z!$S$2</f>
        <v xml:space="preserve"> Edukacja dla bezp.</v>
      </c>
      <c r="F429" s="73" t="str">
        <f>Z!$S$30</f>
        <v>.</v>
      </c>
    </row>
    <row r="430" spans="1:7">
      <c r="A430" s="77" t="str">
        <f>Z!$T$2</f>
        <v xml:space="preserve"> Historia i społeczeństwo</v>
      </c>
      <c r="B430" s="73" t="str">
        <f>Z!$T$29</f>
        <v>.</v>
      </c>
      <c r="D430" s="81"/>
      <c r="E430" s="77" t="str">
        <f>Z!$T$2</f>
        <v xml:space="preserve"> Historia i społeczeństwo</v>
      </c>
      <c r="F430" s="73" t="str">
        <f>Z!$T$30</f>
        <v>.</v>
      </c>
    </row>
    <row r="431" spans="1:7">
      <c r="D431" s="81"/>
    </row>
    <row r="432" spans="1:7">
      <c r="B432" s="72" t="s">
        <v>73</v>
      </c>
      <c r="C432" s="77">
        <f>Z!$AC$29</f>
        <v>0</v>
      </c>
      <c r="D432" s="81"/>
      <c r="F432" s="72" t="s">
        <v>73</v>
      </c>
      <c r="G432" s="77">
        <f>Z!$AC$30</f>
        <v>0</v>
      </c>
    </row>
    <row r="433" spans="1:7">
      <c r="B433" s="72" t="s">
        <v>74</v>
      </c>
      <c r="C433" s="77">
        <f>Z!$AD$29</f>
        <v>0</v>
      </c>
      <c r="D433" s="81"/>
      <c r="F433" s="72" t="s">
        <v>74</v>
      </c>
      <c r="G433" s="77">
        <f>Z!$AD$30</f>
        <v>0</v>
      </c>
    </row>
    <row r="434" spans="1:7">
      <c r="B434" s="72" t="s">
        <v>72</v>
      </c>
      <c r="C434" s="77">
        <f>Z!$AE$29</f>
        <v>0</v>
      </c>
      <c r="D434" s="81"/>
      <c r="F434" s="72" t="s">
        <v>72</v>
      </c>
      <c r="G434" s="77">
        <f>Z!$AE$30</f>
        <v>0</v>
      </c>
    </row>
    <row r="435" spans="1:7">
      <c r="A435" s="72" t="s">
        <v>62</v>
      </c>
      <c r="B435" s="77" t="str">
        <f>L!$D$2</f>
        <v>2016/2017</v>
      </c>
      <c r="D435" s="81"/>
      <c r="E435" s="72" t="s">
        <v>62</v>
      </c>
      <c r="F435" s="77" t="str">
        <f>L!$D$2</f>
        <v>2016/2017</v>
      </c>
    </row>
    <row r="436" spans="1:7">
      <c r="A436" s="72" t="s">
        <v>63</v>
      </c>
      <c r="B436" s="77" t="str">
        <f>L!$F$2</f>
        <v>I</v>
      </c>
      <c r="D436" s="81"/>
      <c r="E436" s="72" t="s">
        <v>63</v>
      </c>
      <c r="F436" s="77" t="str">
        <f>L!$F$2</f>
        <v>I</v>
      </c>
    </row>
    <row r="437" spans="1:7">
      <c r="A437" s="72"/>
      <c r="B437" s="77"/>
      <c r="D437" s="81"/>
      <c r="E437" s="72"/>
      <c r="F437" s="77"/>
    </row>
    <row r="438" spans="1:7">
      <c r="A438" s="74" t="s">
        <v>53</v>
      </c>
      <c r="B438" s="77" t="str">
        <f>Z!$AC$44</f>
        <v>.</v>
      </c>
      <c r="D438" s="81"/>
      <c r="E438" s="74" t="s">
        <v>53</v>
      </c>
      <c r="F438" s="77" t="str">
        <f>Z!$AC$44</f>
        <v>.</v>
      </c>
    </row>
    <row r="439" spans="1:7">
      <c r="A439" s="78" t="s">
        <v>55</v>
      </c>
      <c r="B439" s="73" t="str">
        <f>L!$B$30</f>
        <v>.</v>
      </c>
      <c r="D439" s="81"/>
      <c r="E439" s="78" t="s">
        <v>55</v>
      </c>
      <c r="F439" s="73" t="str">
        <f>L!$B$31</f>
        <v>.</v>
      </c>
    </row>
    <row r="440" spans="1:7">
      <c r="A440" s="72" t="s">
        <v>64</v>
      </c>
      <c r="B440" s="77">
        <f>Z!$A$31</f>
        <v>29</v>
      </c>
      <c r="D440" s="81"/>
      <c r="E440" s="72" t="s">
        <v>64</v>
      </c>
      <c r="F440" s="77">
        <f>Z!$A$32</f>
        <v>30</v>
      </c>
    </row>
    <row r="441" spans="1:7">
      <c r="D441" s="81"/>
    </row>
    <row r="442" spans="1:7">
      <c r="A442" s="77" t="str">
        <f>Z!$B$1</f>
        <v xml:space="preserve"> Zachowanie</v>
      </c>
      <c r="B442" s="73" t="str">
        <f>IF(Z!$B$31=L!$I$7,L!$H$7,IF(Z!$B$31=L!$I$6,L!$H$6,IF(Z!$B$31=L!$I$5,L!$H$5,IF(Z!$B$31=L!$I$4,L!$H$4,IF(Z!$B$31=L!$I$3,L!$H$3,L!$H$2)))))</f>
        <v>wzorowe</v>
      </c>
      <c r="D442" s="81"/>
      <c r="E442" s="77" t="str">
        <f>Z!$B$1</f>
        <v xml:space="preserve"> Zachowanie</v>
      </c>
      <c r="F442" s="73" t="str">
        <f>IF(Z!$B$32=L!$I$7,L!$H$7,IF(Z!$B$32=L!$I$6,L!$H$6,IF(Z!$B$32=L!$I$5,L!$H$5,IF(Z!$B$32=L!$I$4,L!$H$4,IF(Z!$B$32=L!$I$3,L!$H$3,L!$H$2)))))</f>
        <v>wzorowe</v>
      </c>
    </row>
    <row r="443" spans="1:7">
      <c r="A443" s="77" t="str">
        <f>Z!$C$2</f>
        <v xml:space="preserve"> Religia</v>
      </c>
      <c r="B443" s="73" t="str">
        <f>Z!$C$31</f>
        <v>.</v>
      </c>
      <c r="D443" s="81"/>
      <c r="E443" s="77" t="str">
        <f>Z!$C$2</f>
        <v xml:space="preserve"> Religia</v>
      </c>
      <c r="F443" s="73" t="str">
        <f>Z!$C$32</f>
        <v>.</v>
      </c>
    </row>
    <row r="444" spans="1:7">
      <c r="A444" s="77" t="str">
        <f>Z!$D$2</f>
        <v xml:space="preserve"> J. polski</v>
      </c>
      <c r="B444" s="73" t="str">
        <f>Z!$D$31</f>
        <v>.</v>
      </c>
      <c r="D444" s="81"/>
      <c r="E444" s="77" t="str">
        <f>Z!$D$2</f>
        <v xml:space="preserve"> J. polski</v>
      </c>
      <c r="F444" s="73" t="str">
        <f>Z!$D$32</f>
        <v>.</v>
      </c>
    </row>
    <row r="445" spans="1:7">
      <c r="A445" s="77" t="str">
        <f>Z!$E$2</f>
        <v xml:space="preserve"> J. angielski</v>
      </c>
      <c r="B445" s="73" t="str">
        <f>Z!$E$31</f>
        <v>.</v>
      </c>
      <c r="D445" s="81"/>
      <c r="E445" s="77" t="str">
        <f>Z!$E$2</f>
        <v xml:space="preserve"> J. angielski</v>
      </c>
      <c r="F445" s="73" t="str">
        <f>Z!$E$32</f>
        <v>.</v>
      </c>
    </row>
    <row r="446" spans="1:7">
      <c r="A446" s="77" t="str">
        <f>Z!$F$2</f>
        <v xml:space="preserve"> J. niemiecki</v>
      </c>
      <c r="B446" s="73" t="str">
        <f>Z!$F$31</f>
        <v>.</v>
      </c>
      <c r="D446" s="81"/>
      <c r="E446" s="77" t="str">
        <f>Z!$F$2</f>
        <v xml:space="preserve"> J. niemiecki</v>
      </c>
      <c r="F446" s="73" t="str">
        <f>Z!$F$32</f>
        <v>.</v>
      </c>
    </row>
    <row r="447" spans="1:7">
      <c r="A447" s="77" t="str">
        <f>Z!$G$2</f>
        <v xml:space="preserve"> J. francuski</v>
      </c>
      <c r="B447" s="73" t="str">
        <f>Z!$G$31</f>
        <v>.</v>
      </c>
      <c r="D447" s="81"/>
      <c r="E447" s="77" t="str">
        <f>Z!$G$2</f>
        <v xml:space="preserve"> J. francuski</v>
      </c>
      <c r="F447" s="73" t="str">
        <f>Z!$G$32</f>
        <v>.</v>
      </c>
    </row>
    <row r="448" spans="1:7">
      <c r="A448" s="77" t="str">
        <f>Z!$H$2</f>
        <v xml:space="preserve"> Wiedza o kulturze</v>
      </c>
      <c r="B448" s="73" t="str">
        <f>Z!$H$31</f>
        <v>.</v>
      </c>
      <c r="D448" s="81"/>
      <c r="E448" s="77" t="str">
        <f>Z!$H$2</f>
        <v xml:space="preserve"> Wiedza o kulturze</v>
      </c>
      <c r="F448" s="73" t="str">
        <f>Z!$H$32</f>
        <v>.</v>
      </c>
    </row>
    <row r="449" spans="1:7">
      <c r="A449" s="77" t="str">
        <f>Z!$I$2</f>
        <v xml:space="preserve"> Historia</v>
      </c>
      <c r="B449" s="73" t="str">
        <f>Z!$I$31</f>
        <v>.</v>
      </c>
      <c r="D449" s="81"/>
      <c r="E449" s="77" t="str">
        <f>Z!$I$2</f>
        <v xml:space="preserve"> Historia</v>
      </c>
      <c r="F449" s="73" t="str">
        <f>Z!$I$32</f>
        <v>.</v>
      </c>
    </row>
    <row r="450" spans="1:7">
      <c r="A450" s="77" t="str">
        <f>Z!$J$2</f>
        <v xml:space="preserve"> WOS</v>
      </c>
      <c r="B450" s="73" t="str">
        <f>Z!$J$31</f>
        <v>.</v>
      </c>
      <c r="D450" s="81"/>
      <c r="E450" s="77" t="str">
        <f>Z!$J$2</f>
        <v xml:space="preserve"> WOS</v>
      </c>
      <c r="F450" s="73" t="str">
        <f>Z!$J$32</f>
        <v>.</v>
      </c>
    </row>
    <row r="451" spans="1:7">
      <c r="A451" s="77" t="str">
        <f>Z!$K$2</f>
        <v xml:space="preserve"> Przedsiębiorczość</v>
      </c>
      <c r="B451" s="73" t="str">
        <f>Z!$K$31</f>
        <v>.</v>
      </c>
      <c r="D451" s="81"/>
      <c r="E451" s="77" t="str">
        <f>Z!$K$2</f>
        <v xml:space="preserve"> Przedsiębiorczość</v>
      </c>
      <c r="F451" s="73" t="str">
        <f>Z!$K$32</f>
        <v>.</v>
      </c>
    </row>
    <row r="452" spans="1:7">
      <c r="A452" s="77" t="str">
        <f>Z!$L$2</f>
        <v xml:space="preserve"> Geografia</v>
      </c>
      <c r="B452" s="73" t="str">
        <f>Z!$L$31</f>
        <v>.</v>
      </c>
      <c r="D452" s="81"/>
      <c r="E452" s="77" t="str">
        <f>Z!$L$2</f>
        <v xml:space="preserve"> Geografia</v>
      </c>
      <c r="F452" s="73" t="str">
        <f>Z!$L$32</f>
        <v>.</v>
      </c>
    </row>
    <row r="453" spans="1:7">
      <c r="A453" s="77" t="str">
        <f>Z!$M$2</f>
        <v xml:space="preserve"> Biologia</v>
      </c>
      <c r="B453" s="73" t="str">
        <f>Z!$M$31</f>
        <v>.</v>
      </c>
      <c r="D453" s="81"/>
      <c r="E453" s="77" t="str">
        <f>Z!$M$2</f>
        <v xml:space="preserve"> Biologia</v>
      </c>
      <c r="F453" s="73" t="str">
        <f>Z!$M$32</f>
        <v>.</v>
      </c>
    </row>
    <row r="454" spans="1:7">
      <c r="A454" s="77" t="str">
        <f>Z!$N$2</f>
        <v xml:space="preserve"> Chemia</v>
      </c>
      <c r="B454" s="73" t="str">
        <f>Z!$N$31</f>
        <v>.</v>
      </c>
      <c r="D454" s="81"/>
      <c r="E454" s="77" t="str">
        <f>Z!$N$2</f>
        <v xml:space="preserve"> Chemia</v>
      </c>
      <c r="F454" s="73" t="str">
        <f>Z!$N$32</f>
        <v>.</v>
      </c>
    </row>
    <row r="455" spans="1:7">
      <c r="A455" s="77" t="str">
        <f>Z!$O$2</f>
        <v xml:space="preserve"> Fizyka</v>
      </c>
      <c r="B455" s="73" t="str">
        <f>Z!$O$31</f>
        <v>.</v>
      </c>
      <c r="D455" s="81"/>
      <c r="E455" s="77" t="str">
        <f>Z!$O$2</f>
        <v xml:space="preserve"> Fizyka</v>
      </c>
      <c r="F455" s="73" t="str">
        <f>Z!$O$32</f>
        <v>.</v>
      </c>
    </row>
    <row r="456" spans="1:7">
      <c r="A456" s="77" t="str">
        <f>Z!$P$2</f>
        <v xml:space="preserve"> Matematyka</v>
      </c>
      <c r="B456" s="73" t="str">
        <f>Z!$P$31</f>
        <v>.</v>
      </c>
      <c r="D456" s="81"/>
      <c r="E456" s="77" t="str">
        <f>Z!$P$2</f>
        <v xml:space="preserve"> Matematyka</v>
      </c>
      <c r="F456" s="73" t="str">
        <f>Z!$P$32</f>
        <v>.</v>
      </c>
    </row>
    <row r="457" spans="1:7">
      <c r="A457" s="77" t="str">
        <f>Z!$Q$2</f>
        <v xml:space="preserve"> Informatyka</v>
      </c>
      <c r="B457" s="73" t="str">
        <f>Z!$Q$31</f>
        <v>.</v>
      </c>
      <c r="D457" s="81"/>
      <c r="E457" s="77" t="str">
        <f>Z!$Q$2</f>
        <v xml:space="preserve"> Informatyka</v>
      </c>
      <c r="F457" s="73" t="str">
        <f>Z!$Q$32</f>
        <v>.</v>
      </c>
    </row>
    <row r="458" spans="1:7">
      <c r="A458" s="77" t="str">
        <f>Z!$R$2</f>
        <v xml:space="preserve"> Wych. fizyczne</v>
      </c>
      <c r="B458" s="73" t="str">
        <f>Z!$R$31</f>
        <v>.</v>
      </c>
      <c r="D458" s="81"/>
      <c r="E458" s="77" t="str">
        <f>Z!$R$2</f>
        <v xml:space="preserve"> Wych. fizyczne</v>
      </c>
      <c r="F458" s="73" t="str">
        <f>Z!$R$32</f>
        <v>.</v>
      </c>
    </row>
    <row r="459" spans="1:7">
      <c r="A459" s="77" t="str">
        <f>Z!$S$2</f>
        <v xml:space="preserve"> Edukacja dla bezp.</v>
      </c>
      <c r="B459" s="73" t="str">
        <f>Z!$S$31</f>
        <v>.</v>
      </c>
      <c r="D459" s="81"/>
      <c r="E459" s="77" t="str">
        <f>Z!$S$2</f>
        <v xml:space="preserve"> Edukacja dla bezp.</v>
      </c>
      <c r="F459" s="73" t="str">
        <f>Z!$S$32</f>
        <v>.</v>
      </c>
    </row>
    <row r="460" spans="1:7">
      <c r="A460" s="77" t="str">
        <f>Z!$T$2</f>
        <v xml:space="preserve"> Historia i społeczeństwo</v>
      </c>
      <c r="B460" s="73" t="str">
        <f>Z!$T$31</f>
        <v>.</v>
      </c>
      <c r="D460" s="81"/>
      <c r="E460" s="77" t="str">
        <f>Z!$T$2</f>
        <v xml:space="preserve"> Historia i społeczeństwo</v>
      </c>
      <c r="F460" s="73" t="str">
        <f>Z!$T$32</f>
        <v>.</v>
      </c>
    </row>
    <row r="461" spans="1:7">
      <c r="A461" s="77"/>
      <c r="B461" s="73"/>
      <c r="D461" s="81"/>
      <c r="E461" s="77"/>
      <c r="F461" s="73"/>
    </row>
    <row r="462" spans="1:7">
      <c r="B462" s="72" t="s">
        <v>73</v>
      </c>
      <c r="C462" s="77">
        <f>Z!$AC$31</f>
        <v>0</v>
      </c>
      <c r="D462" s="81"/>
      <c r="E462" s="77"/>
      <c r="F462" s="72" t="s">
        <v>73</v>
      </c>
      <c r="G462" s="77">
        <f>Z!$AC$32</f>
        <v>0</v>
      </c>
    </row>
    <row r="463" spans="1:7">
      <c r="B463" s="72" t="s">
        <v>74</v>
      </c>
      <c r="C463" s="77">
        <f>Z!$AD$31</f>
        <v>0</v>
      </c>
      <c r="D463" s="81"/>
      <c r="E463" s="77"/>
      <c r="F463" s="72" t="s">
        <v>74</v>
      </c>
      <c r="G463" s="77">
        <f>Z!$AD$32</f>
        <v>0</v>
      </c>
    </row>
    <row r="464" spans="1:7">
      <c r="B464" s="72" t="s">
        <v>72</v>
      </c>
      <c r="C464" s="77">
        <f>Z!$AE$31</f>
        <v>0</v>
      </c>
      <c r="D464" s="81"/>
      <c r="E464" s="77"/>
      <c r="F464" s="72" t="s">
        <v>72</v>
      </c>
      <c r="G464" s="77">
        <f>Z!$AE$32</f>
        <v>0</v>
      </c>
    </row>
    <row r="465" spans="1:7">
      <c r="D465" s="81"/>
    </row>
    <row r="466" spans="1:7">
      <c r="A466" s="86"/>
      <c r="B466" s="86"/>
      <c r="C466" s="86"/>
      <c r="D466" s="87"/>
      <c r="E466" s="86"/>
      <c r="F466" s="86"/>
      <c r="G466" s="86"/>
    </row>
    <row r="467" spans="1:7">
      <c r="A467" s="72" t="s">
        <v>62</v>
      </c>
      <c r="B467" s="77" t="str">
        <f>L!$D$2</f>
        <v>2016/2017</v>
      </c>
      <c r="D467" s="81"/>
      <c r="E467" s="72" t="s">
        <v>62</v>
      </c>
      <c r="F467" s="77" t="str">
        <f>L!$D$2</f>
        <v>2016/2017</v>
      </c>
    </row>
    <row r="468" spans="1:7">
      <c r="A468" s="72" t="s">
        <v>63</v>
      </c>
      <c r="B468" s="77" t="str">
        <f>L!$F$2</f>
        <v>I</v>
      </c>
      <c r="D468" s="81"/>
      <c r="E468" s="72" t="s">
        <v>63</v>
      </c>
      <c r="F468" s="77" t="str">
        <f>L!$F$2</f>
        <v>I</v>
      </c>
    </row>
    <row r="469" spans="1:7">
      <c r="A469" s="72"/>
      <c r="B469" s="77"/>
      <c r="D469" s="81"/>
      <c r="E469" s="72"/>
      <c r="F469" s="77"/>
    </row>
    <row r="470" spans="1:7">
      <c r="A470" s="74" t="s">
        <v>53</v>
      </c>
      <c r="B470" s="77" t="str">
        <f>Z!$AC$44</f>
        <v>.</v>
      </c>
      <c r="D470" s="81"/>
      <c r="E470" s="74" t="s">
        <v>53</v>
      </c>
      <c r="F470" s="77" t="str">
        <f>Z!$AC$44</f>
        <v>.</v>
      </c>
    </row>
    <row r="471" spans="1:7">
      <c r="A471" s="78" t="s">
        <v>55</v>
      </c>
      <c r="B471" s="73" t="str">
        <f>L!$B$32</f>
        <v>.</v>
      </c>
      <c r="D471" s="81"/>
      <c r="E471" s="78" t="s">
        <v>55</v>
      </c>
      <c r="F471" s="73" t="str">
        <f>L!$B$33</f>
        <v>.</v>
      </c>
    </row>
    <row r="472" spans="1:7">
      <c r="A472" s="72" t="s">
        <v>64</v>
      </c>
      <c r="B472" s="77">
        <f>Z!$A$33</f>
        <v>31</v>
      </c>
      <c r="D472" s="81"/>
      <c r="E472" s="72" t="s">
        <v>64</v>
      </c>
      <c r="F472" s="77">
        <f>Z!$A$34</f>
        <v>32</v>
      </c>
    </row>
    <row r="473" spans="1:7">
      <c r="D473" s="81"/>
    </row>
    <row r="474" spans="1:7">
      <c r="A474" s="77" t="str">
        <f>Z!$B$1</f>
        <v xml:space="preserve"> Zachowanie</v>
      </c>
      <c r="B474" s="73" t="str">
        <f>IF(Z!$B$33=L!$I$7,L!$H$7,IF(Z!$B$33=L!$I$6,L!$H$6,IF(Z!$B$33=L!$I$5,L!$H$5,IF(Z!$B$33=L!$I$4,L!$H$4,IF(Z!$B$33=L!$I$3,L!$H$3,L!$H$2)))))</f>
        <v>wzorowe</v>
      </c>
      <c r="D474" s="81"/>
      <c r="E474" s="77" t="str">
        <f>Z!$B$1</f>
        <v xml:space="preserve"> Zachowanie</v>
      </c>
      <c r="F474" s="73" t="str">
        <f>IF(Z!$B$34=L!$I$7,L!$H$7,IF(Z!$B$34=L!$I$6,L!$H$6,IF(Z!$B$34=L!$I$5,L!$H$5,IF(Z!$B$34=L!$I$4,L!$H$4,IF(Z!$B$34=L!$I$3,L!$H$3,L!$H$2)))))</f>
        <v>wzorowe</v>
      </c>
    </row>
    <row r="475" spans="1:7">
      <c r="A475" s="77" t="str">
        <f>Z!$C$2</f>
        <v xml:space="preserve"> Religia</v>
      </c>
      <c r="B475" s="73" t="str">
        <f>Z!$C$33</f>
        <v>.</v>
      </c>
      <c r="D475" s="81"/>
      <c r="E475" s="77" t="str">
        <f>Z!$C$2</f>
        <v xml:space="preserve"> Religia</v>
      </c>
      <c r="F475" s="73" t="str">
        <f>Z!$C$34</f>
        <v>.</v>
      </c>
    </row>
    <row r="476" spans="1:7">
      <c r="A476" s="77" t="str">
        <f>Z!$D$2</f>
        <v xml:space="preserve"> J. polski</v>
      </c>
      <c r="B476" s="73" t="str">
        <f>Z!$D$33</f>
        <v>.</v>
      </c>
      <c r="D476" s="81"/>
      <c r="E476" s="77" t="str">
        <f>Z!$D$2</f>
        <v xml:space="preserve"> J. polski</v>
      </c>
      <c r="F476" s="73" t="str">
        <f>Z!$D$34</f>
        <v>.</v>
      </c>
    </row>
    <row r="477" spans="1:7">
      <c r="A477" s="77" t="str">
        <f>Z!$E$2</f>
        <v xml:space="preserve"> J. angielski</v>
      </c>
      <c r="B477" s="73" t="str">
        <f>Z!$E$33</f>
        <v>.</v>
      </c>
      <c r="D477" s="81"/>
      <c r="E477" s="77" t="str">
        <f>Z!$E$2</f>
        <v xml:space="preserve"> J. angielski</v>
      </c>
      <c r="F477" s="73" t="str">
        <f>Z!$E$34</f>
        <v>.</v>
      </c>
    </row>
    <row r="478" spans="1:7">
      <c r="A478" s="77" t="str">
        <f>Z!$F$2</f>
        <v xml:space="preserve"> J. niemiecki</v>
      </c>
      <c r="B478" s="73" t="str">
        <f>Z!$F$33</f>
        <v>.</v>
      </c>
      <c r="D478" s="81"/>
      <c r="E478" s="77" t="str">
        <f>Z!$F$2</f>
        <v xml:space="preserve"> J. niemiecki</v>
      </c>
      <c r="F478" s="73" t="str">
        <f>Z!$F$34</f>
        <v>.</v>
      </c>
    </row>
    <row r="479" spans="1:7">
      <c r="A479" s="77" t="str">
        <f>Z!$G$2</f>
        <v xml:space="preserve"> J. francuski</v>
      </c>
      <c r="B479" s="73" t="str">
        <f>Z!$G$33</f>
        <v>.</v>
      </c>
      <c r="D479" s="81"/>
      <c r="E479" s="77" t="str">
        <f>Z!$G$2</f>
        <v xml:space="preserve"> J. francuski</v>
      </c>
      <c r="F479" s="73" t="str">
        <f>Z!$G$34</f>
        <v>.</v>
      </c>
    </row>
    <row r="480" spans="1:7">
      <c r="A480" s="77" t="str">
        <f>Z!$H$2</f>
        <v xml:space="preserve"> Wiedza o kulturze</v>
      </c>
      <c r="B480" s="73" t="str">
        <f>Z!$H$33</f>
        <v>.</v>
      </c>
      <c r="D480" s="81"/>
      <c r="E480" s="77" t="str">
        <f>Z!$H$2</f>
        <v xml:space="preserve"> Wiedza o kulturze</v>
      </c>
      <c r="F480" s="73" t="str">
        <f>Z!$H$34</f>
        <v>.</v>
      </c>
    </row>
    <row r="481" spans="1:7">
      <c r="A481" s="77" t="str">
        <f>Z!$I$2</f>
        <v xml:space="preserve"> Historia</v>
      </c>
      <c r="B481" s="73" t="str">
        <f>Z!$I$33</f>
        <v>.</v>
      </c>
      <c r="D481" s="81"/>
      <c r="E481" s="77" t="str">
        <f>Z!$I$2</f>
        <v xml:space="preserve"> Historia</v>
      </c>
      <c r="F481" s="73" t="str">
        <f>Z!$I$34</f>
        <v>.</v>
      </c>
    </row>
    <row r="482" spans="1:7">
      <c r="A482" s="77" t="str">
        <f>Z!$J$2</f>
        <v xml:space="preserve"> WOS</v>
      </c>
      <c r="B482" s="73" t="str">
        <f>Z!$J$33</f>
        <v>.</v>
      </c>
      <c r="D482" s="81"/>
      <c r="E482" s="77" t="str">
        <f>Z!$J$2</f>
        <v xml:space="preserve"> WOS</v>
      </c>
      <c r="F482" s="73" t="str">
        <f>Z!$J$34</f>
        <v>.</v>
      </c>
    </row>
    <row r="483" spans="1:7">
      <c r="A483" s="77" t="str">
        <f>Z!$K$2</f>
        <v xml:space="preserve"> Przedsiębiorczość</v>
      </c>
      <c r="B483" s="73" t="str">
        <f>Z!$K$33</f>
        <v>.</v>
      </c>
      <c r="D483" s="81"/>
      <c r="E483" s="77" t="str">
        <f>Z!$K$2</f>
        <v xml:space="preserve"> Przedsiębiorczość</v>
      </c>
      <c r="F483" s="73" t="str">
        <f>Z!$K$34</f>
        <v>.</v>
      </c>
    </row>
    <row r="484" spans="1:7">
      <c r="A484" s="77" t="str">
        <f>Z!$L$2</f>
        <v xml:space="preserve"> Geografia</v>
      </c>
      <c r="B484" s="73" t="str">
        <f>Z!$L$33</f>
        <v>.</v>
      </c>
      <c r="D484" s="81"/>
      <c r="E484" s="77" t="str">
        <f>Z!$L$2</f>
        <v xml:space="preserve"> Geografia</v>
      </c>
      <c r="F484" s="73" t="str">
        <f>Z!$L$34</f>
        <v>.</v>
      </c>
    </row>
    <row r="485" spans="1:7">
      <c r="A485" s="77" t="str">
        <f>Z!$M$2</f>
        <v xml:space="preserve"> Biologia</v>
      </c>
      <c r="B485" s="73" t="str">
        <f>Z!$M$33</f>
        <v>.</v>
      </c>
      <c r="D485" s="81"/>
      <c r="E485" s="77" t="str">
        <f>Z!$M$2</f>
        <v xml:space="preserve"> Biologia</v>
      </c>
      <c r="F485" s="73" t="str">
        <f>Z!$M$34</f>
        <v>.</v>
      </c>
    </row>
    <row r="486" spans="1:7">
      <c r="A486" s="77" t="str">
        <f>Z!$N$2</f>
        <v xml:space="preserve"> Chemia</v>
      </c>
      <c r="B486" s="73" t="str">
        <f>Z!$N$33</f>
        <v>.</v>
      </c>
      <c r="D486" s="81"/>
      <c r="E486" s="77" t="str">
        <f>Z!$N$2</f>
        <v xml:space="preserve"> Chemia</v>
      </c>
      <c r="F486" s="73" t="str">
        <f>Z!$N$34</f>
        <v>.</v>
      </c>
    </row>
    <row r="487" spans="1:7">
      <c r="A487" s="77" t="str">
        <f>Z!$O$2</f>
        <v xml:space="preserve"> Fizyka</v>
      </c>
      <c r="B487" s="73" t="str">
        <f>Z!$O$33</f>
        <v>.</v>
      </c>
      <c r="D487" s="81"/>
      <c r="E487" s="77" t="str">
        <f>Z!$O$2</f>
        <v xml:space="preserve"> Fizyka</v>
      </c>
      <c r="F487" s="73" t="str">
        <f>Z!$O$34</f>
        <v>.</v>
      </c>
    </row>
    <row r="488" spans="1:7">
      <c r="A488" s="77" t="str">
        <f>Z!$P$2</f>
        <v xml:space="preserve"> Matematyka</v>
      </c>
      <c r="B488" s="73" t="str">
        <f>Z!$P$33</f>
        <v>.</v>
      </c>
      <c r="D488" s="81"/>
      <c r="E488" s="77" t="str">
        <f>Z!$P$2</f>
        <v xml:space="preserve"> Matematyka</v>
      </c>
      <c r="F488" s="73" t="str">
        <f>Z!$P$34</f>
        <v>.</v>
      </c>
    </row>
    <row r="489" spans="1:7">
      <c r="A489" s="77" t="str">
        <f>Z!$Q$2</f>
        <v xml:space="preserve"> Informatyka</v>
      </c>
      <c r="B489" s="73" t="str">
        <f>Z!$Q$33</f>
        <v>.</v>
      </c>
      <c r="D489" s="81"/>
      <c r="E489" s="77" t="str">
        <f>Z!$Q$2</f>
        <v xml:space="preserve"> Informatyka</v>
      </c>
      <c r="F489" s="73" t="str">
        <f>Z!$Q$34</f>
        <v>.</v>
      </c>
    </row>
    <row r="490" spans="1:7">
      <c r="A490" s="77" t="str">
        <f>Z!$R$2</f>
        <v xml:space="preserve"> Wych. fizyczne</v>
      </c>
      <c r="B490" s="73" t="str">
        <f>Z!$R$33</f>
        <v>.</v>
      </c>
      <c r="D490" s="81"/>
      <c r="E490" s="77" t="str">
        <f>Z!$R$2</f>
        <v xml:space="preserve"> Wych. fizyczne</v>
      </c>
      <c r="F490" s="73" t="str">
        <f>Z!$R$34</f>
        <v>.</v>
      </c>
    </row>
    <row r="491" spans="1:7">
      <c r="A491" s="77" t="str">
        <f>Z!$S$2</f>
        <v xml:space="preserve"> Edukacja dla bezp.</v>
      </c>
      <c r="B491" s="73" t="str">
        <f>Z!$S$33</f>
        <v>.</v>
      </c>
      <c r="D491" s="81"/>
      <c r="E491" s="77" t="str">
        <f>Z!$S$2</f>
        <v xml:space="preserve"> Edukacja dla bezp.</v>
      </c>
      <c r="F491" s="73" t="str">
        <f>Z!$S$34</f>
        <v>.</v>
      </c>
    </row>
    <row r="492" spans="1:7">
      <c r="A492" s="77" t="str">
        <f>Z!$T$2</f>
        <v xml:space="preserve"> Historia i społeczeństwo</v>
      </c>
      <c r="B492" s="73" t="str">
        <f>Z!$T$33</f>
        <v>.</v>
      </c>
      <c r="D492" s="81"/>
      <c r="E492" s="77" t="str">
        <f>Z!$T$2</f>
        <v xml:space="preserve"> Historia i społeczeństwo</v>
      </c>
      <c r="F492" s="73" t="str">
        <f>Z!$T$34</f>
        <v>.</v>
      </c>
    </row>
    <row r="493" spans="1:7">
      <c r="D493" s="81"/>
    </row>
    <row r="494" spans="1:7">
      <c r="B494" s="72" t="s">
        <v>73</v>
      </c>
      <c r="C494" s="77">
        <f>Z!$AC$33</f>
        <v>0</v>
      </c>
      <c r="D494" s="81"/>
      <c r="F494" s="72" t="s">
        <v>73</v>
      </c>
      <c r="G494" s="77">
        <f>Z!$AC$34</f>
        <v>0</v>
      </c>
    </row>
    <row r="495" spans="1:7">
      <c r="B495" s="72" t="s">
        <v>74</v>
      </c>
      <c r="C495" s="77">
        <f>Z!$AD$33</f>
        <v>0</v>
      </c>
      <c r="D495" s="81"/>
      <c r="F495" s="72" t="s">
        <v>74</v>
      </c>
      <c r="G495" s="77">
        <f>Z!$AD$34</f>
        <v>0</v>
      </c>
    </row>
    <row r="496" spans="1:7">
      <c r="B496" s="72" t="s">
        <v>72</v>
      </c>
      <c r="C496" s="77">
        <f>Z!$AE$33</f>
        <v>0</v>
      </c>
      <c r="D496" s="81"/>
      <c r="F496" s="72" t="s">
        <v>72</v>
      </c>
      <c r="G496" s="77">
        <f>Z!$AE$34</f>
        <v>0</v>
      </c>
    </row>
    <row r="497" spans="1:6">
      <c r="A497" s="72" t="s">
        <v>62</v>
      </c>
      <c r="B497" s="77" t="str">
        <f>L!$D$2</f>
        <v>2016/2017</v>
      </c>
      <c r="D497" s="81"/>
      <c r="E497" s="72" t="s">
        <v>62</v>
      </c>
      <c r="F497" s="77" t="str">
        <f>L!$D$2</f>
        <v>2016/2017</v>
      </c>
    </row>
    <row r="498" spans="1:6">
      <c r="A498" s="72" t="s">
        <v>63</v>
      </c>
      <c r="B498" s="77" t="str">
        <f>L!$F$2</f>
        <v>I</v>
      </c>
      <c r="D498" s="81"/>
      <c r="E498" s="72" t="s">
        <v>63</v>
      </c>
      <c r="F498" s="77" t="str">
        <f>L!$F$2</f>
        <v>I</v>
      </c>
    </row>
    <row r="499" spans="1:6">
      <c r="A499" s="72"/>
      <c r="B499" s="77"/>
      <c r="D499" s="81"/>
      <c r="E499" s="72"/>
      <c r="F499" s="77"/>
    </row>
    <row r="500" spans="1:6">
      <c r="A500" s="74" t="s">
        <v>53</v>
      </c>
      <c r="B500" s="77" t="str">
        <f>Z!$AC$44</f>
        <v>.</v>
      </c>
      <c r="D500" s="81"/>
      <c r="E500" s="74" t="s">
        <v>53</v>
      </c>
      <c r="F500" s="77" t="str">
        <f>Z!$AC$44</f>
        <v>.</v>
      </c>
    </row>
    <row r="501" spans="1:6">
      <c r="A501" s="78" t="s">
        <v>55</v>
      </c>
      <c r="B501" s="73" t="str">
        <f>L!$B$34</f>
        <v>.</v>
      </c>
      <c r="D501" s="81"/>
      <c r="E501" s="78" t="s">
        <v>55</v>
      </c>
      <c r="F501" s="73" t="str">
        <f>L!$B$35</f>
        <v>.</v>
      </c>
    </row>
    <row r="502" spans="1:6">
      <c r="A502" s="72" t="s">
        <v>64</v>
      </c>
      <c r="B502" s="77">
        <f>Z!$A$35</f>
        <v>33</v>
      </c>
      <c r="D502" s="81"/>
      <c r="E502" s="72" t="s">
        <v>64</v>
      </c>
      <c r="F502" s="77">
        <f>Z!$A$36</f>
        <v>34</v>
      </c>
    </row>
    <row r="503" spans="1:6">
      <c r="D503" s="81"/>
    </row>
    <row r="504" spans="1:6">
      <c r="A504" s="77" t="str">
        <f>Z!$B$1</f>
        <v xml:space="preserve"> Zachowanie</v>
      </c>
      <c r="B504" s="73" t="str">
        <f>IF(Z!$B$35=L!$I$7,L!$H$7,IF(Z!$B$35=L!$I$6,L!$H$6,IF(Z!$B$35=L!$I$5,L!$H$5,IF(Z!$B$35=L!$I$4,L!$H$4,IF(Z!$B$35=L!$I$3,L!$H$3,L!$H$2)))))</f>
        <v>wzorowe</v>
      </c>
      <c r="D504" s="81"/>
      <c r="E504" s="77" t="str">
        <f>Z!$B$1</f>
        <v xml:space="preserve"> Zachowanie</v>
      </c>
      <c r="F504" s="73" t="str">
        <f>IF(Z!$B$36=L!$I$7,L!$H$7,IF(Z!$B$36=L!$I$6,L!$H$6,IF(Z!$B$36=L!$I$5,L!$H$5,IF(Z!$B$36=L!$I$4,L!$H$4,IF(Z!$B$36=L!$I$3,L!$H$3,L!$H$2)))))</f>
        <v>wzorowe</v>
      </c>
    </row>
    <row r="505" spans="1:6">
      <c r="A505" s="77" t="str">
        <f>Z!$C$2</f>
        <v xml:space="preserve"> Religia</v>
      </c>
      <c r="B505" s="73" t="str">
        <f>Z!$C$35</f>
        <v>.</v>
      </c>
      <c r="D505" s="81"/>
      <c r="E505" s="77" t="str">
        <f>Z!$C$2</f>
        <v xml:space="preserve"> Religia</v>
      </c>
      <c r="F505" s="73" t="str">
        <f>Z!$C$36</f>
        <v>.</v>
      </c>
    </row>
    <row r="506" spans="1:6">
      <c r="A506" s="77" t="str">
        <f>Z!$D$2</f>
        <v xml:space="preserve"> J. polski</v>
      </c>
      <c r="B506" s="73" t="str">
        <f>Z!$D$35</f>
        <v>.</v>
      </c>
      <c r="D506" s="81"/>
      <c r="E506" s="77" t="str">
        <f>Z!$D$2</f>
        <v xml:space="preserve"> J. polski</v>
      </c>
      <c r="F506" s="73" t="str">
        <f>Z!$D$36</f>
        <v>.</v>
      </c>
    </row>
    <row r="507" spans="1:6">
      <c r="A507" s="77" t="str">
        <f>Z!$E$2</f>
        <v xml:space="preserve"> J. angielski</v>
      </c>
      <c r="B507" s="73" t="str">
        <f>Z!$E$35</f>
        <v>.</v>
      </c>
      <c r="D507" s="81"/>
      <c r="E507" s="77" t="str">
        <f>Z!$E$2</f>
        <v xml:space="preserve"> J. angielski</v>
      </c>
      <c r="F507" s="73" t="str">
        <f>Z!$E$36</f>
        <v>.</v>
      </c>
    </row>
    <row r="508" spans="1:6">
      <c r="A508" s="77" t="str">
        <f>Z!$F$2</f>
        <v xml:space="preserve"> J. niemiecki</v>
      </c>
      <c r="B508" s="73" t="str">
        <f>Z!$F$35</f>
        <v>.</v>
      </c>
      <c r="D508" s="81"/>
      <c r="E508" s="77" t="str">
        <f>Z!$F$2</f>
        <v xml:space="preserve"> J. niemiecki</v>
      </c>
      <c r="F508" s="73" t="str">
        <f>Z!$F$36</f>
        <v>.</v>
      </c>
    </row>
    <row r="509" spans="1:6">
      <c r="A509" s="77" t="str">
        <f>Z!$G$2</f>
        <v xml:space="preserve"> J. francuski</v>
      </c>
      <c r="B509" s="73" t="str">
        <f>Z!$G$35</f>
        <v>.</v>
      </c>
      <c r="D509" s="81"/>
      <c r="E509" s="77" t="str">
        <f>Z!$G$2</f>
        <v xml:space="preserve"> J. francuski</v>
      </c>
      <c r="F509" s="73" t="str">
        <f>Z!$G$36</f>
        <v>.</v>
      </c>
    </row>
    <row r="510" spans="1:6">
      <c r="A510" s="77" t="str">
        <f>Z!$H$2</f>
        <v xml:space="preserve"> Wiedza o kulturze</v>
      </c>
      <c r="B510" s="73" t="str">
        <f>Z!$H$35</f>
        <v>.</v>
      </c>
      <c r="D510" s="81"/>
      <c r="E510" s="77" t="str">
        <f>Z!$H$2</f>
        <v xml:space="preserve"> Wiedza o kulturze</v>
      </c>
      <c r="F510" s="73" t="str">
        <f>Z!$H$36</f>
        <v>.</v>
      </c>
    </row>
    <row r="511" spans="1:6">
      <c r="A511" s="77" t="str">
        <f>Z!$I$2</f>
        <v xml:space="preserve"> Historia</v>
      </c>
      <c r="B511" s="73" t="str">
        <f>Z!$I$35</f>
        <v>.</v>
      </c>
      <c r="D511" s="81"/>
      <c r="E511" s="77" t="str">
        <f>Z!$I$2</f>
        <v xml:space="preserve"> Historia</v>
      </c>
      <c r="F511" s="73" t="str">
        <f>Z!$I$36</f>
        <v>.</v>
      </c>
    </row>
    <row r="512" spans="1:6">
      <c r="A512" s="77" t="str">
        <f>Z!$J$2</f>
        <v xml:space="preserve"> WOS</v>
      </c>
      <c r="B512" s="73" t="str">
        <f>Z!$J$35</f>
        <v>.</v>
      </c>
      <c r="D512" s="81"/>
      <c r="E512" s="77" t="str">
        <f>Z!$J$2</f>
        <v xml:space="preserve"> WOS</v>
      </c>
      <c r="F512" s="73" t="str">
        <f>Z!$J$36</f>
        <v>.</v>
      </c>
    </row>
    <row r="513" spans="1:7">
      <c r="A513" s="77" t="str">
        <f>Z!$K$2</f>
        <v xml:space="preserve"> Przedsiębiorczość</v>
      </c>
      <c r="B513" s="73" t="str">
        <f>Z!$K$35</f>
        <v>.</v>
      </c>
      <c r="D513" s="81"/>
      <c r="E513" s="77" t="str">
        <f>Z!$K$2</f>
        <v xml:space="preserve"> Przedsiębiorczość</v>
      </c>
      <c r="F513" s="73" t="str">
        <f>Z!$K$36</f>
        <v>.</v>
      </c>
    </row>
    <row r="514" spans="1:7">
      <c r="A514" s="77" t="str">
        <f>Z!$L$2</f>
        <v xml:space="preserve"> Geografia</v>
      </c>
      <c r="B514" s="73" t="str">
        <f>Z!$L$35</f>
        <v>.</v>
      </c>
      <c r="D514" s="81"/>
      <c r="E514" s="77" t="str">
        <f>Z!$L$2</f>
        <v xml:space="preserve"> Geografia</v>
      </c>
      <c r="F514" s="73" t="str">
        <f>Z!$L$36</f>
        <v>.</v>
      </c>
    </row>
    <row r="515" spans="1:7">
      <c r="A515" s="77" t="str">
        <f>Z!$M$2</f>
        <v xml:space="preserve"> Biologia</v>
      </c>
      <c r="B515" s="73" t="str">
        <f>Z!$M$35</f>
        <v>.</v>
      </c>
      <c r="D515" s="81"/>
      <c r="E515" s="77" t="str">
        <f>Z!$M$2</f>
        <v xml:space="preserve"> Biologia</v>
      </c>
      <c r="F515" s="73" t="str">
        <f>Z!$M$36</f>
        <v>.</v>
      </c>
    </row>
    <row r="516" spans="1:7">
      <c r="A516" s="77" t="str">
        <f>Z!$N$2</f>
        <v xml:space="preserve"> Chemia</v>
      </c>
      <c r="B516" s="73" t="str">
        <f>Z!$N$35</f>
        <v>.</v>
      </c>
      <c r="D516" s="81"/>
      <c r="E516" s="77" t="str">
        <f>Z!$N$2</f>
        <v xml:space="preserve"> Chemia</v>
      </c>
      <c r="F516" s="73" t="str">
        <f>Z!$N$36</f>
        <v>.</v>
      </c>
    </row>
    <row r="517" spans="1:7">
      <c r="A517" s="77" t="str">
        <f>Z!$O$2</f>
        <v xml:space="preserve"> Fizyka</v>
      </c>
      <c r="B517" s="73" t="str">
        <f>Z!$O$35</f>
        <v>.</v>
      </c>
      <c r="D517" s="81"/>
      <c r="E517" s="77" t="str">
        <f>Z!$O$2</f>
        <v xml:space="preserve"> Fizyka</v>
      </c>
      <c r="F517" s="73" t="str">
        <f>Z!$O$36</f>
        <v>.</v>
      </c>
    </row>
    <row r="518" spans="1:7">
      <c r="A518" s="77" t="str">
        <f>Z!$P$2</f>
        <v xml:space="preserve"> Matematyka</v>
      </c>
      <c r="B518" s="73" t="str">
        <f>Z!$P$35</f>
        <v>.</v>
      </c>
      <c r="D518" s="81"/>
      <c r="E518" s="77" t="str">
        <f>Z!$P$2</f>
        <v xml:space="preserve"> Matematyka</v>
      </c>
      <c r="F518" s="73" t="str">
        <f>Z!$P$36</f>
        <v>.</v>
      </c>
    </row>
    <row r="519" spans="1:7">
      <c r="A519" s="77" t="str">
        <f>Z!$Q$2</f>
        <v xml:space="preserve"> Informatyka</v>
      </c>
      <c r="B519" s="73" t="str">
        <f>Z!$Q$35</f>
        <v>.</v>
      </c>
      <c r="D519" s="81"/>
      <c r="E519" s="77" t="str">
        <f>Z!$Q$2</f>
        <v xml:space="preserve"> Informatyka</v>
      </c>
      <c r="F519" s="73" t="str">
        <f>Z!$Q$36</f>
        <v>.</v>
      </c>
    </row>
    <row r="520" spans="1:7">
      <c r="A520" s="77" t="str">
        <f>Z!$R$2</f>
        <v xml:space="preserve"> Wych. fizyczne</v>
      </c>
      <c r="B520" s="73" t="str">
        <f>Z!$R$35</f>
        <v>.</v>
      </c>
      <c r="D520" s="81"/>
      <c r="E520" s="77" t="str">
        <f>Z!$R$2</f>
        <v xml:space="preserve"> Wych. fizyczne</v>
      </c>
      <c r="F520" s="73" t="str">
        <f>Z!$R$36</f>
        <v>.</v>
      </c>
    </row>
    <row r="521" spans="1:7">
      <c r="A521" s="77" t="str">
        <f>Z!$S$2</f>
        <v xml:space="preserve"> Edukacja dla bezp.</v>
      </c>
      <c r="B521" s="73" t="str">
        <f>Z!$S$35</f>
        <v>.</v>
      </c>
      <c r="D521" s="81"/>
      <c r="E521" s="77" t="str">
        <f>Z!$S$2</f>
        <v xml:space="preserve"> Edukacja dla bezp.</v>
      </c>
      <c r="F521" s="73" t="str">
        <f>Z!$S$36</f>
        <v>.</v>
      </c>
    </row>
    <row r="522" spans="1:7">
      <c r="A522" s="77" t="str">
        <f>Z!$T$2</f>
        <v xml:space="preserve"> Historia i społeczeństwo</v>
      </c>
      <c r="B522" s="73" t="str">
        <f>Z!$T$35</f>
        <v>.</v>
      </c>
      <c r="D522" s="81"/>
      <c r="E522" s="77" t="str">
        <f>Z!$T$2</f>
        <v xml:space="preserve"> Historia i społeczeństwo</v>
      </c>
      <c r="F522" s="73" t="str">
        <f>Z!$T$36</f>
        <v>.</v>
      </c>
    </row>
    <row r="523" spans="1:7">
      <c r="A523" s="77"/>
      <c r="B523" s="73"/>
      <c r="D523" s="81"/>
      <c r="E523" s="77"/>
      <c r="F523" s="73"/>
    </row>
    <row r="524" spans="1:7">
      <c r="B524" s="72" t="s">
        <v>73</v>
      </c>
      <c r="C524" s="77">
        <f>Z!$AC$35</f>
        <v>0</v>
      </c>
      <c r="D524" s="81"/>
      <c r="E524" s="77"/>
      <c r="F524" s="72" t="s">
        <v>73</v>
      </c>
      <c r="G524" s="77">
        <f>Z!$AC$36</f>
        <v>0</v>
      </c>
    </row>
    <row r="525" spans="1:7">
      <c r="B525" s="72" t="s">
        <v>74</v>
      </c>
      <c r="C525" s="77">
        <f>Z!$AD$35</f>
        <v>0</v>
      </c>
      <c r="D525" s="81"/>
      <c r="E525" s="77"/>
      <c r="F525" s="72" t="s">
        <v>74</v>
      </c>
      <c r="G525" s="77">
        <f>Z!$AD$36</f>
        <v>0</v>
      </c>
    </row>
    <row r="526" spans="1:7">
      <c r="B526" s="72" t="s">
        <v>72</v>
      </c>
      <c r="C526" s="77">
        <f>Z!$AE$35</f>
        <v>0</v>
      </c>
      <c r="D526" s="81"/>
      <c r="E526" s="77"/>
      <c r="F526" s="72" t="s">
        <v>72</v>
      </c>
      <c r="G526" s="77">
        <f>Z!$AE$36</f>
        <v>0</v>
      </c>
    </row>
    <row r="527" spans="1:7">
      <c r="D527" s="81"/>
    </row>
    <row r="528" spans="1:7">
      <c r="A528" s="86"/>
      <c r="B528" s="86"/>
      <c r="C528" s="86"/>
      <c r="D528" s="87"/>
      <c r="E528" s="86"/>
      <c r="F528" s="86"/>
      <c r="G528" s="86"/>
    </row>
    <row r="529" spans="1:6">
      <c r="A529" s="72" t="s">
        <v>62</v>
      </c>
      <c r="B529" s="77" t="str">
        <f>L!$D$2</f>
        <v>2016/2017</v>
      </c>
      <c r="D529" s="81"/>
      <c r="E529" s="72" t="s">
        <v>62</v>
      </c>
      <c r="F529" s="77" t="str">
        <f>L!$D$2</f>
        <v>2016/2017</v>
      </c>
    </row>
    <row r="530" spans="1:6">
      <c r="A530" s="72" t="s">
        <v>63</v>
      </c>
      <c r="B530" s="77" t="str">
        <f>L!$F$2</f>
        <v>I</v>
      </c>
      <c r="D530" s="81"/>
      <c r="E530" s="72" t="s">
        <v>63</v>
      </c>
      <c r="F530" s="77" t="str">
        <f>L!$F$2</f>
        <v>I</v>
      </c>
    </row>
    <row r="531" spans="1:6">
      <c r="A531" s="72"/>
      <c r="B531" s="77"/>
      <c r="D531" s="81"/>
      <c r="E531" s="72"/>
      <c r="F531" s="77"/>
    </row>
    <row r="532" spans="1:6">
      <c r="A532" s="74" t="s">
        <v>53</v>
      </c>
      <c r="B532" s="77" t="str">
        <f>Z!$AC$44</f>
        <v>.</v>
      </c>
      <c r="D532" s="81"/>
      <c r="E532" s="74" t="s">
        <v>53</v>
      </c>
      <c r="F532" s="77" t="str">
        <f>Z!$AC$44</f>
        <v>.</v>
      </c>
    </row>
    <row r="533" spans="1:6">
      <c r="A533" s="78" t="s">
        <v>55</v>
      </c>
      <c r="B533" s="73" t="str">
        <f>L!$B$36</f>
        <v>.</v>
      </c>
      <c r="D533" s="81"/>
      <c r="E533" s="78" t="s">
        <v>55</v>
      </c>
      <c r="F533" s="73" t="str">
        <f>L!$B$37</f>
        <v>.</v>
      </c>
    </row>
    <row r="534" spans="1:6">
      <c r="A534" s="72" t="s">
        <v>64</v>
      </c>
      <c r="B534" s="77">
        <f>Z!$A$37</f>
        <v>35</v>
      </c>
      <c r="D534" s="81"/>
      <c r="E534" s="72" t="s">
        <v>64</v>
      </c>
      <c r="F534" s="77">
        <f>Z!$A$38</f>
        <v>36</v>
      </c>
    </row>
    <row r="535" spans="1:6">
      <c r="D535" s="81"/>
    </row>
    <row r="536" spans="1:6">
      <c r="A536" s="77" t="str">
        <f>Z!$B$1</f>
        <v xml:space="preserve"> Zachowanie</v>
      </c>
      <c r="B536" s="73" t="str">
        <f>IF(Z!$B$37=L!$I$7,L!$H$7,IF(Z!$B$37=L!$I$6,L!$H$6,IF(Z!$B$37=L!$I$5,L!$H$5,IF(Z!$B$37=L!$I$4,L!$H$4,IF(Z!$B$37=L!$I$3,L!$H$3,L!$H$2)))))</f>
        <v>wzorowe</v>
      </c>
      <c r="D536" s="81"/>
      <c r="E536" s="77" t="str">
        <f>Z!$B$1</f>
        <v xml:space="preserve"> Zachowanie</v>
      </c>
      <c r="F536" s="73" t="str">
        <f>IF(Z!$B$38=L!$I$7,L!$H$7,IF(Z!$B$38=L!$I$6,L!$H$6,IF(Z!$B$38=L!$I$5,L!$H$5,IF(Z!$B$38=L!$I$4,L!$H$4,IF(Z!$B$38=L!$I$3,L!$H$3,L!$H$2)))))</f>
        <v>wzorowe</v>
      </c>
    </row>
    <row r="537" spans="1:6">
      <c r="A537" s="77" t="str">
        <f>Z!$C$2</f>
        <v xml:space="preserve"> Religia</v>
      </c>
      <c r="B537" s="73" t="str">
        <f>Z!$C$37</f>
        <v>.</v>
      </c>
      <c r="D537" s="81"/>
      <c r="E537" s="77" t="str">
        <f>Z!$C$2</f>
        <v xml:space="preserve"> Religia</v>
      </c>
      <c r="F537" s="73" t="str">
        <f>Z!$C$38</f>
        <v>.</v>
      </c>
    </row>
    <row r="538" spans="1:6">
      <c r="A538" s="77" t="str">
        <f>Z!$D$2</f>
        <v xml:space="preserve"> J. polski</v>
      </c>
      <c r="B538" s="73" t="str">
        <f>Z!$D$37</f>
        <v>.</v>
      </c>
      <c r="D538" s="81"/>
      <c r="E538" s="77" t="str">
        <f>Z!$D$2</f>
        <v xml:space="preserve"> J. polski</v>
      </c>
      <c r="F538" s="73" t="str">
        <f>Z!$D$38</f>
        <v>.</v>
      </c>
    </row>
    <row r="539" spans="1:6">
      <c r="A539" s="77" t="str">
        <f>Z!$E$2</f>
        <v xml:space="preserve"> J. angielski</v>
      </c>
      <c r="B539" s="73" t="str">
        <f>Z!$E$37</f>
        <v>.</v>
      </c>
      <c r="D539" s="81"/>
      <c r="E539" s="77" t="str">
        <f>Z!$E$2</f>
        <v xml:space="preserve"> J. angielski</v>
      </c>
      <c r="F539" s="73" t="str">
        <f>Z!$E$38</f>
        <v>.</v>
      </c>
    </row>
    <row r="540" spans="1:6">
      <c r="A540" s="77" t="str">
        <f>Z!$F$2</f>
        <v xml:space="preserve"> J. niemiecki</v>
      </c>
      <c r="B540" s="73" t="str">
        <f>Z!$F$37</f>
        <v>.</v>
      </c>
      <c r="D540" s="81"/>
      <c r="E540" s="77" t="str">
        <f>Z!$F$2</f>
        <v xml:space="preserve"> J. niemiecki</v>
      </c>
      <c r="F540" s="73" t="str">
        <f>Z!$F$38</f>
        <v>.</v>
      </c>
    </row>
    <row r="541" spans="1:6">
      <c r="A541" s="77" t="str">
        <f>Z!$G$2</f>
        <v xml:space="preserve"> J. francuski</v>
      </c>
      <c r="B541" s="73" t="str">
        <f>Z!$G$37</f>
        <v>.</v>
      </c>
      <c r="D541" s="81"/>
      <c r="E541" s="77" t="str">
        <f>Z!$G$2</f>
        <v xml:space="preserve"> J. francuski</v>
      </c>
      <c r="F541" s="73" t="str">
        <f>Z!$G$38</f>
        <v>.</v>
      </c>
    </row>
    <row r="542" spans="1:6">
      <c r="A542" s="77" t="str">
        <f>Z!$H$2</f>
        <v xml:space="preserve"> Wiedza o kulturze</v>
      </c>
      <c r="B542" s="73" t="str">
        <f>Z!$H$37</f>
        <v>.</v>
      </c>
      <c r="D542" s="81"/>
      <c r="E542" s="77" t="str">
        <f>Z!$H$2</f>
        <v xml:space="preserve"> Wiedza o kulturze</v>
      </c>
      <c r="F542" s="73" t="str">
        <f>Z!$H$38</f>
        <v>.</v>
      </c>
    </row>
    <row r="543" spans="1:6">
      <c r="A543" s="77" t="str">
        <f>Z!$I$2</f>
        <v xml:space="preserve"> Historia</v>
      </c>
      <c r="B543" s="73" t="str">
        <f>Z!$I$37</f>
        <v>.</v>
      </c>
      <c r="D543" s="81"/>
      <c r="E543" s="77" t="str">
        <f>Z!$I$2</f>
        <v xml:space="preserve"> Historia</v>
      </c>
      <c r="F543" s="73" t="str">
        <f>Z!$I$38</f>
        <v>.</v>
      </c>
    </row>
    <row r="544" spans="1:6">
      <c r="A544" s="77" t="str">
        <f>Z!$J$2</f>
        <v xml:space="preserve"> WOS</v>
      </c>
      <c r="B544" s="73" t="str">
        <f>Z!$J$37</f>
        <v>.</v>
      </c>
      <c r="D544" s="81"/>
      <c r="E544" s="77" t="str">
        <f>Z!$J$2</f>
        <v xml:space="preserve"> WOS</v>
      </c>
      <c r="F544" s="73" t="str">
        <f>Z!$J$38</f>
        <v>.</v>
      </c>
    </row>
    <row r="545" spans="1:7">
      <c r="A545" s="77" t="str">
        <f>Z!$K$2</f>
        <v xml:space="preserve"> Przedsiębiorczość</v>
      </c>
      <c r="B545" s="73" t="str">
        <f>Z!$K$37</f>
        <v>.</v>
      </c>
      <c r="D545" s="81"/>
      <c r="E545" s="77" t="str">
        <f>Z!$K$2</f>
        <v xml:space="preserve"> Przedsiębiorczość</v>
      </c>
      <c r="F545" s="73" t="str">
        <f>Z!$K$38</f>
        <v>.</v>
      </c>
    </row>
    <row r="546" spans="1:7">
      <c r="A546" s="77" t="str">
        <f>Z!$L$2</f>
        <v xml:space="preserve"> Geografia</v>
      </c>
      <c r="B546" s="73" t="str">
        <f>Z!$L$37</f>
        <v>.</v>
      </c>
      <c r="D546" s="81"/>
      <c r="E546" s="77" t="str">
        <f>Z!$L$2</f>
        <v xml:space="preserve"> Geografia</v>
      </c>
      <c r="F546" s="73" t="str">
        <f>Z!$L$38</f>
        <v>.</v>
      </c>
    </row>
    <row r="547" spans="1:7">
      <c r="A547" s="77" t="str">
        <f>Z!$M$2</f>
        <v xml:space="preserve"> Biologia</v>
      </c>
      <c r="B547" s="73" t="str">
        <f>Z!$M$37</f>
        <v>.</v>
      </c>
      <c r="D547" s="81"/>
      <c r="E547" s="77" t="str">
        <f>Z!$M$2</f>
        <v xml:space="preserve"> Biologia</v>
      </c>
      <c r="F547" s="73" t="str">
        <f>Z!$M$38</f>
        <v>.</v>
      </c>
    </row>
    <row r="548" spans="1:7">
      <c r="A548" s="77" t="str">
        <f>Z!$N$2</f>
        <v xml:space="preserve"> Chemia</v>
      </c>
      <c r="B548" s="73" t="str">
        <f>Z!$N$37</f>
        <v>.</v>
      </c>
      <c r="D548" s="81"/>
      <c r="E548" s="77" t="str">
        <f>Z!$N$2</f>
        <v xml:space="preserve"> Chemia</v>
      </c>
      <c r="F548" s="73" t="str">
        <f>Z!$N$38</f>
        <v>.</v>
      </c>
    </row>
    <row r="549" spans="1:7">
      <c r="A549" s="77" t="str">
        <f>Z!$O$2</f>
        <v xml:space="preserve"> Fizyka</v>
      </c>
      <c r="B549" s="73" t="str">
        <f>Z!$O$37</f>
        <v>.</v>
      </c>
      <c r="D549" s="81"/>
      <c r="E549" s="77" t="str">
        <f>Z!$O$2</f>
        <v xml:space="preserve"> Fizyka</v>
      </c>
      <c r="F549" s="73" t="str">
        <f>Z!$O$38</f>
        <v>.</v>
      </c>
    </row>
    <row r="550" spans="1:7">
      <c r="A550" s="77" t="str">
        <f>Z!$P$2</f>
        <v xml:space="preserve"> Matematyka</v>
      </c>
      <c r="B550" s="73" t="str">
        <f>Z!$P$37</f>
        <v>.</v>
      </c>
      <c r="D550" s="81"/>
      <c r="E550" s="77" t="str">
        <f>Z!$P$2</f>
        <v xml:space="preserve"> Matematyka</v>
      </c>
      <c r="F550" s="73" t="str">
        <f>Z!$P$38</f>
        <v>.</v>
      </c>
    </row>
    <row r="551" spans="1:7">
      <c r="A551" s="77" t="str">
        <f>Z!$Q$2</f>
        <v xml:space="preserve"> Informatyka</v>
      </c>
      <c r="B551" s="73" t="str">
        <f>Z!$Q$37</f>
        <v>.</v>
      </c>
      <c r="D551" s="81"/>
      <c r="E551" s="77" t="str">
        <f>Z!$Q$2</f>
        <v xml:space="preserve"> Informatyka</v>
      </c>
      <c r="F551" s="73" t="str">
        <f>Z!$Q$38</f>
        <v>.</v>
      </c>
    </row>
    <row r="552" spans="1:7">
      <c r="A552" s="77" t="str">
        <f>Z!$R$2</f>
        <v xml:space="preserve"> Wych. fizyczne</v>
      </c>
      <c r="B552" s="73" t="str">
        <f>Z!$R$37</f>
        <v>.</v>
      </c>
      <c r="D552" s="81"/>
      <c r="E552" s="77" t="str">
        <f>Z!$R$2</f>
        <v xml:space="preserve"> Wych. fizyczne</v>
      </c>
      <c r="F552" s="73" t="str">
        <f>Z!$R$38</f>
        <v>.</v>
      </c>
    </row>
    <row r="553" spans="1:7">
      <c r="A553" s="77" t="str">
        <f>Z!$S$2</f>
        <v xml:space="preserve"> Edukacja dla bezp.</v>
      </c>
      <c r="B553" s="73" t="str">
        <f>Z!$S$37</f>
        <v>.</v>
      </c>
      <c r="D553" s="81"/>
      <c r="E553" s="77" t="str">
        <f>Z!$S$2</f>
        <v xml:space="preserve"> Edukacja dla bezp.</v>
      </c>
      <c r="F553" s="73" t="str">
        <f>Z!$S$38</f>
        <v>.</v>
      </c>
    </row>
    <row r="554" spans="1:7">
      <c r="A554" s="77" t="str">
        <f>Z!$T$2</f>
        <v xml:space="preserve"> Historia i społeczeństwo</v>
      </c>
      <c r="B554" s="73" t="str">
        <f>Z!$T$37</f>
        <v>.</v>
      </c>
      <c r="D554" s="81"/>
      <c r="E554" s="77" t="str">
        <f>Z!$T$2</f>
        <v xml:space="preserve"> Historia i społeczeństwo</v>
      </c>
      <c r="F554" s="73" t="str">
        <f>Z!$T$38</f>
        <v>.</v>
      </c>
    </row>
    <row r="555" spans="1:7">
      <c r="D555" s="81"/>
    </row>
    <row r="556" spans="1:7">
      <c r="B556" s="72" t="s">
        <v>73</v>
      </c>
      <c r="C556" s="77">
        <f>Z!$AC$37</f>
        <v>0</v>
      </c>
      <c r="D556" s="81"/>
      <c r="F556" s="72" t="s">
        <v>73</v>
      </c>
      <c r="G556" s="77">
        <f>Z!$AC$38</f>
        <v>0</v>
      </c>
    </row>
    <row r="557" spans="1:7">
      <c r="B557" s="72" t="s">
        <v>74</v>
      </c>
      <c r="C557" s="77">
        <f>Z!$AD$37</f>
        <v>0</v>
      </c>
      <c r="D557" s="81"/>
      <c r="F557" s="72" t="s">
        <v>74</v>
      </c>
      <c r="G557" s="77">
        <f>Z!$AD$38</f>
        <v>0</v>
      </c>
    </row>
    <row r="558" spans="1:7">
      <c r="B558" s="72" t="s">
        <v>72</v>
      </c>
      <c r="C558" s="77">
        <f>Z!$AE$37</f>
        <v>0</v>
      </c>
      <c r="D558" s="81"/>
      <c r="F558" s="72" t="s">
        <v>72</v>
      </c>
      <c r="G558" s="77">
        <f>Z!$AE$38</f>
        <v>0</v>
      </c>
    </row>
  </sheetData>
  <phoneticPr fontId="0" type="noConversion"/>
  <pageMargins left="0.39370078740157483" right="0.39370078740157483" top="0.39370078740157483" bottom="0.39370078740157483" header="0.31496062992125984" footer="0.31496062992125984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</vt:lpstr>
      <vt:lpstr>L</vt:lpstr>
      <vt:lpstr>K</vt:lpstr>
      <vt:lpstr>'K'!Obszar_wydruku</vt:lpstr>
    </vt:vector>
  </TitlesOfParts>
  <Company>I LO Olkusz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Król Kazimierz Wielki</dc:creator>
  <cp:lastModifiedBy>To Ja</cp:lastModifiedBy>
  <cp:lastPrinted>2017-01-18T22:21:56Z</cp:lastPrinted>
  <dcterms:created xsi:type="dcterms:W3CDTF">2000-01-21T14:28:58Z</dcterms:created>
  <dcterms:modified xsi:type="dcterms:W3CDTF">2017-01-18T22:22:14Z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c89a4a8e-dd48-4f22-9bd9-9663a5e16429</vt:lpwstr>
  </property>
</Properties>
</file>